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'таблица2'!$B$1:$G$27</definedName>
    <definedName name="_xlnm.Print_Area" localSheetId="2">'таблица3'!$B$1:$G$19</definedName>
    <definedName name="_xlnm.Print_Area" localSheetId="3">'таблица4'!$B$1:$N$11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<sst xmlns="http://schemas.openxmlformats.org/spreadsheetml/2006/main" count="88" uniqueCount="70">
  <si>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</si>
  <si>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</si>
  <si>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</si>
  <si>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</si>
  <si>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</si>
  <si>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</si>
  <si>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</si>
  <si>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</si>
  <si>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</si>
  <si>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</si>
  <si>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</si>
  <si>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</si>
  <si>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</si>
  <si>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</si>
  <si>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</si>
  <si>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</si>
  <si>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</si>
  <si>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</si>
  <si>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</si>
  <si>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</si>
  <si>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</si>
  <si>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</si>
  <si>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</si>
  <si>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</si>
  <si>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</si>
  <si>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</si>
  <si>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</si>
  <si>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</si>
  <si>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</si>
  <si>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</si>
  <si>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</si>
  <si>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</si>
  <si>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</si>
  <si>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</si>
  <si>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</si>
  <si>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</si>
  <si>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</si>
  <si>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</si>
  <si>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</si>
  <si>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</si>
  <si>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</si>
  <si>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</si>
  <si>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</si>
  <si>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</si>
  <si>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</si>
  <si>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</si>
  <si>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</si>
  <si>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</si>
  <si>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</si>
  <si>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</si>
  <si>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</si>
  <si>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</si>
  <si>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</si>
  <si>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</si>
  <si>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</si>
  <si>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</si>
  <si>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Доходы от оказания платных услуг и компенсации затрат государства</t>
  </si>
  <si>
    <t>Таблица 3</t>
  </si>
  <si>
    <t>Дивиденты по акциям и доходы от прочих форм участия в капитале, находящихся в государственной и муниципальной собственности</t>
  </si>
  <si>
    <t xml:space="preserve">По отчетному периоду 2018г. </t>
  </si>
  <si>
    <t>Фактическое поступление за 2018г.(нарастающим итогом) в бюджет, в тыс.руб.</t>
  </si>
  <si>
    <t>Плановые назначения на 2019г.,тыс.руб.</t>
  </si>
  <si>
    <t xml:space="preserve">По отчетному периоду 2019г. </t>
  </si>
  <si>
    <t>Фактическое поступление за 2019г.(нарастающим итогом) в бюджет, в тыс.руб.</t>
  </si>
  <si>
    <t>На 01.01.2019г., в тыс.руб.</t>
  </si>
  <si>
    <t xml:space="preserve">Анализ поступлений основных видов доходов  по консолидированному бюджету по состоянию на 01.04.2019г. </t>
  </si>
  <si>
    <t>Фактическое поступление по состоянию на «01» апреля 2019г., тыс.руб.</t>
  </si>
  <si>
    <t xml:space="preserve">Фактическое поступление по состоянию на 01.04.2018, тыс.руб. </t>
  </si>
  <si>
    <t>Фактическое поступление по состоянию на 01.04.2019, тыс.руб.</t>
  </si>
  <si>
    <t>На 01.04.2019г., в тыс.руб.(нарастающим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</si>
</sst>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198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vertical="top" wrapText="1"/>
      <protection/>
    </xf>
    <xf numFmtId="3" fontId="11" fillId="0" borderId="13" xfId="0" applyNumberFormat="1" applyFont="1" applyBorder="1" applyAlignment="1">
      <alignment horizontal="center" vertical="top" wrapText="1"/>
    </xf>
    <xf numFmtId="198" fontId="11" fillId="0" borderId="13" xfId="0" applyNumberFormat="1" applyFont="1" applyBorder="1" applyAlignment="1">
      <alignment horizontal="center" vertical="top" wrapText="1"/>
    </xf>
    <xf numFmtId="198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98" fontId="4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98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/>
    </xf>
    <xf numFmtId="19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9" fontId="8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50" t="s">
        <v>65</v>
      </c>
      <c r="C1" s="51"/>
      <c r="D1" s="51"/>
      <c r="E1" s="51"/>
      <c r="F1" s="51"/>
      <c r="G1" s="51"/>
      <c r="H1" s="4"/>
    </row>
    <row r="2" spans="1:8" ht="35.25" customHeight="1">
      <c r="A2" s="1"/>
      <c r="B2" s="51"/>
      <c r="C2" s="51"/>
      <c r="D2" s="51"/>
      <c r="E2" s="51"/>
      <c r="F2" s="51"/>
      <c r="G2" s="51"/>
      <c r="H2" s="4"/>
    </row>
    <row r="3" spans="1:8" ht="21" customHeight="1" thickBot="1">
      <c r="A3" s="1"/>
      <c r="B3" s="4"/>
      <c r="C3" s="4"/>
      <c r="D3" s="4"/>
      <c r="E3" s="4"/>
      <c r="F3" s="4"/>
      <c r="G3" s="49" t="s">
        <v>30</v>
      </c>
      <c r="H3" s="4"/>
    </row>
    <row r="4" spans="1:8" ht="117" customHeight="1" thickBot="1">
      <c r="A4" s="1"/>
      <c r="B4" s="4"/>
      <c r="C4" s="9" t="s">
        <v>45</v>
      </c>
      <c r="D4" s="10" t="s">
        <v>61</v>
      </c>
      <c r="E4" s="10" t="s">
        <v>66</v>
      </c>
      <c r="F4" s="10" t="s">
        <v>0</v>
      </c>
      <c r="G4" s="10" t="s">
        <v>1</v>
      </c>
      <c r="H4" s="4"/>
    </row>
    <row r="5" spans="1:8" ht="24.75" customHeight="1" thickBot="1">
      <c r="A5" s="1"/>
      <c r="B5" s="4"/>
      <c r="C5" s="11">
        <v>1</v>
      </c>
      <c r="D5" s="12">
        <v>2</v>
      </c>
      <c r="E5" s="12">
        <v>3</v>
      </c>
      <c r="F5" s="12" t="s">
        <v>2</v>
      </c>
      <c r="G5" s="12" t="s">
        <v>3</v>
      </c>
      <c r="H5" s="4"/>
    </row>
    <row r="6" spans="1:8" ht="55.5" customHeight="1" thickBot="1">
      <c r="A6" s="1"/>
      <c r="B6" s="4"/>
      <c r="C6" s="13" t="s">
        <v>4</v>
      </c>
      <c r="D6" s="14">
        <v>253972</v>
      </c>
      <c r="E6" s="14">
        <v>57828</v>
      </c>
      <c r="F6" s="15">
        <f>E6/D6*100</f>
        <v>22.769439150772527</v>
      </c>
      <c r="G6" s="12">
        <f>E6-D6</f>
        <v>-196144</v>
      </c>
      <c r="H6" s="4"/>
    </row>
    <row r="7" spans="1:8" ht="61.5" customHeight="1" thickBot="1">
      <c r="A7" s="1"/>
      <c r="B7" s="4"/>
      <c r="C7" s="13" t="s">
        <v>5</v>
      </c>
      <c r="D7" s="14">
        <v>97848</v>
      </c>
      <c r="E7" s="14">
        <v>22219</v>
      </c>
      <c r="F7" s="15">
        <f>E7/D7*100</f>
        <v>22.707669037691115</v>
      </c>
      <c r="G7" s="12">
        <f>E7-D7</f>
        <v>-75629</v>
      </c>
      <c r="H7" s="4"/>
    </row>
    <row r="8" spans="1:8" ht="48.75" customHeight="1" thickBot="1">
      <c r="A8" s="1"/>
      <c r="B8" s="4"/>
      <c r="C8" s="13" t="s">
        <v>35</v>
      </c>
      <c r="D8" s="14">
        <f>D6+D7</f>
        <v>351820</v>
      </c>
      <c r="E8" s="14">
        <f>E6+E7</f>
        <v>80047</v>
      </c>
      <c r="F8" s="15">
        <f>E8/D8*100</f>
        <v>22.752259678244556</v>
      </c>
      <c r="G8" s="12">
        <f>G6+G7</f>
        <v>-271773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4" t="s">
        <v>52</v>
      </c>
      <c r="C1" s="55"/>
      <c r="D1" s="55"/>
      <c r="E1" s="55"/>
      <c r="F1" s="55"/>
      <c r="G1" s="55"/>
    </row>
    <row r="2" spans="2:7" ht="21" customHeight="1">
      <c r="B2" s="55"/>
      <c r="C2" s="55"/>
      <c r="D2" s="55"/>
      <c r="E2" s="55"/>
      <c r="F2" s="55"/>
      <c r="G2" s="55"/>
    </row>
    <row r="3" spans="2:7" ht="15.75" thickBot="1">
      <c r="B3" s="7"/>
      <c r="C3" s="2"/>
      <c r="D3" s="2"/>
      <c r="E3" s="2"/>
      <c r="F3" s="2"/>
      <c r="G3" s="48" t="s">
        <v>23</v>
      </c>
    </row>
    <row r="4" spans="2:7" ht="51.75" customHeight="1" thickBot="1">
      <c r="B4" s="56" t="s">
        <v>45</v>
      </c>
      <c r="C4" s="58" t="s">
        <v>67</v>
      </c>
      <c r="D4" s="58" t="s">
        <v>68</v>
      </c>
      <c r="E4" s="58" t="s">
        <v>6</v>
      </c>
      <c r="F4" s="52" t="s">
        <v>7</v>
      </c>
      <c r="G4" s="53"/>
    </row>
    <row r="5" spans="2:7" ht="31.5" customHeight="1" thickBot="1">
      <c r="B5" s="57"/>
      <c r="C5" s="59"/>
      <c r="D5" s="59"/>
      <c r="E5" s="59"/>
      <c r="F5" s="17" t="s">
        <v>59</v>
      </c>
      <c r="G5" s="18" t="s">
        <v>62</v>
      </c>
    </row>
    <row r="6" spans="2:7" ht="15.75" thickBot="1">
      <c r="B6" s="19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</row>
    <row r="7" spans="2:7" ht="16.5" thickBot="1">
      <c r="B7" s="20" t="s">
        <v>14</v>
      </c>
      <c r="C7" s="21">
        <v>52493</v>
      </c>
      <c r="D7" s="21">
        <v>57828</v>
      </c>
      <c r="E7" s="22">
        <f>D7/C7*100</f>
        <v>110.16325986321986</v>
      </c>
      <c r="F7" s="23">
        <f>C7/C27*100</f>
        <v>68.3431413394438</v>
      </c>
      <c r="G7" s="23">
        <f>D7/D27*100</f>
        <v>72.24255749747024</v>
      </c>
    </row>
    <row r="8" spans="2:7" ht="15.75" thickBot="1">
      <c r="B8" s="16" t="s">
        <v>20</v>
      </c>
      <c r="C8" s="24">
        <v>32556</v>
      </c>
      <c r="D8" s="24">
        <v>37815</v>
      </c>
      <c r="E8" s="22">
        <f>D8/C8*100</f>
        <v>116.15370438628825</v>
      </c>
      <c r="F8" s="23">
        <f>C8/C27*100</f>
        <v>42.38620976981564</v>
      </c>
      <c r="G8" s="23">
        <f>D8/D27*100</f>
        <v>47.2409959149</v>
      </c>
    </row>
    <row r="9" spans="2:7" ht="15.75" thickBot="1">
      <c r="B9" s="25" t="s">
        <v>51</v>
      </c>
      <c r="C9" s="24">
        <v>3347</v>
      </c>
      <c r="D9" s="24">
        <v>4255</v>
      </c>
      <c r="E9" s="22">
        <f aca="true" t="shared" si="0" ref="E9:E27">D9/C9*100</f>
        <v>127.12877203465791</v>
      </c>
      <c r="F9" s="23">
        <f>C9/C27*100</f>
        <v>4.35761899802104</v>
      </c>
      <c r="G9" s="23">
        <f>D9/D27*100</f>
        <v>5.315627069096906</v>
      </c>
    </row>
    <row r="10" spans="2:7" ht="15.75" thickBot="1">
      <c r="B10" s="26" t="s">
        <v>8</v>
      </c>
      <c r="C10" s="24">
        <v>3488</v>
      </c>
      <c r="D10" s="24">
        <v>2729</v>
      </c>
      <c r="E10" s="22">
        <f t="shared" si="0"/>
        <v>78.23967889908256</v>
      </c>
      <c r="F10" s="23">
        <f>C10/C27*100</f>
        <v>4.541193625663993</v>
      </c>
      <c r="G10" s="23">
        <f>D10/D27*100</f>
        <v>3.4092470673479327</v>
      </c>
    </row>
    <row r="11" spans="2:7" ht="15.75" thickBot="1">
      <c r="B11" s="27" t="s">
        <v>43</v>
      </c>
      <c r="C11" s="18">
        <v>72</v>
      </c>
      <c r="D11" s="18">
        <v>90</v>
      </c>
      <c r="E11" s="22">
        <f t="shared" si="0"/>
        <v>125</v>
      </c>
      <c r="F11" s="23">
        <f>C11/C27*100</f>
        <v>0.09374023539214665</v>
      </c>
      <c r="G11" s="23">
        <f>D11/D27*100</f>
        <v>0.11243394505727886</v>
      </c>
    </row>
    <row r="12" spans="2:7" ht="15.75" thickBot="1">
      <c r="B12" s="28" t="s">
        <v>9</v>
      </c>
      <c r="C12" s="18">
        <v>155</v>
      </c>
      <c r="D12" s="18">
        <v>43</v>
      </c>
      <c r="E12" s="22">
        <f t="shared" si="0"/>
        <v>27.741935483870968</v>
      </c>
      <c r="F12" s="23">
        <f>C12/C27*100</f>
        <v>0.20180189563587125</v>
      </c>
      <c r="G12" s="23">
        <f>D12/D27*100</f>
        <v>0.053718440416255446</v>
      </c>
    </row>
    <row r="13" spans="2:7" ht="15.75" thickBot="1">
      <c r="B13" s="27" t="s">
        <v>10</v>
      </c>
      <c r="C13" s="24">
        <v>716</v>
      </c>
      <c r="D13" s="24">
        <v>1091</v>
      </c>
      <c r="E13" s="22">
        <f t="shared" si="0"/>
        <v>152.37430167597765</v>
      </c>
      <c r="F13" s="23">
        <f>C13/C27*100</f>
        <v>0.9321945630663473</v>
      </c>
      <c r="G13" s="23">
        <f>D13/D27*100</f>
        <v>1.3629492673054582</v>
      </c>
    </row>
    <row r="14" spans="2:7" ht="15.75" thickBot="1">
      <c r="B14" s="27" t="s">
        <v>11</v>
      </c>
      <c r="C14" s="24">
        <v>10744</v>
      </c>
      <c r="D14" s="24">
        <v>10375</v>
      </c>
      <c r="E14" s="22">
        <f t="shared" si="0"/>
        <v>96.56552494415487</v>
      </c>
      <c r="F14" s="23">
        <f>C14/C27*100</f>
        <v>13.988126236850329</v>
      </c>
      <c r="G14" s="23">
        <f>D14/D27*100</f>
        <v>12.961135332991866</v>
      </c>
    </row>
    <row r="15" spans="2:7" ht="20.25" customHeight="1" thickBot="1">
      <c r="B15" s="27" t="s">
        <v>12</v>
      </c>
      <c r="C15" s="24">
        <v>1415</v>
      </c>
      <c r="D15" s="24">
        <v>1486</v>
      </c>
      <c r="E15" s="22">
        <f t="shared" si="0"/>
        <v>105.01766784452298</v>
      </c>
      <c r="F15" s="23">
        <f>C15/C27*100</f>
        <v>1.8422560149984377</v>
      </c>
      <c r="G15" s="23">
        <f>D15/D27*100</f>
        <v>1.8564093595012932</v>
      </c>
    </row>
    <row r="16" spans="2:7" ht="19.5" customHeight="1" thickBot="1">
      <c r="B16" s="29" t="s">
        <v>13</v>
      </c>
      <c r="C16" s="21">
        <v>24315</v>
      </c>
      <c r="D16" s="21">
        <v>22219</v>
      </c>
      <c r="E16" s="22">
        <f t="shared" si="0"/>
        <v>91.37980670368086</v>
      </c>
      <c r="F16" s="23">
        <f>C16/C27*100</f>
        <v>31.656858660556193</v>
      </c>
      <c r="G16" s="23">
        <f>D16/D27*100</f>
        <v>27.757442502529763</v>
      </c>
    </row>
    <row r="17" spans="2:7" ht="63.75" customHeight="1" thickBot="1">
      <c r="B17" s="27" t="s">
        <v>58</v>
      </c>
      <c r="C17" s="24">
        <v>0</v>
      </c>
      <c r="D17" s="24">
        <v>0</v>
      </c>
      <c r="E17" s="22">
        <v>0</v>
      </c>
      <c r="F17" s="23">
        <f>C17/C26*100</f>
        <v>0</v>
      </c>
      <c r="G17" s="23">
        <f>D17/D26*100</f>
        <v>0</v>
      </c>
    </row>
    <row r="18" spans="2:7" ht="21" customHeight="1" thickBot="1">
      <c r="B18" s="27" t="s">
        <v>36</v>
      </c>
      <c r="C18" s="24">
        <v>1795</v>
      </c>
      <c r="D18" s="24">
        <v>2255</v>
      </c>
      <c r="E18" s="22">
        <f t="shared" si="0"/>
        <v>125.6267409470752</v>
      </c>
      <c r="F18" s="23">
        <f>C18/C27*100</f>
        <v>2.336996146234767</v>
      </c>
      <c r="G18" s="23">
        <f>D18/D27*100</f>
        <v>2.817094956712931</v>
      </c>
    </row>
    <row r="19" spans="2:7" ht="16.5" customHeight="1" thickBot="1">
      <c r="B19" s="27" t="s">
        <v>37</v>
      </c>
      <c r="C19" s="24">
        <v>596</v>
      </c>
      <c r="D19" s="24">
        <v>420</v>
      </c>
      <c r="E19" s="22">
        <f t="shared" si="0"/>
        <v>70.46979865771812</v>
      </c>
      <c r="F19" s="23">
        <f>C19/C27*100</f>
        <v>0.7759608374127696</v>
      </c>
      <c r="G19" s="23">
        <f>D19/D27*100</f>
        <v>0.5246917436006346</v>
      </c>
    </row>
    <row r="20" spans="2:7" ht="31.5" customHeight="1" thickBot="1">
      <c r="B20" s="27" t="s">
        <v>38</v>
      </c>
      <c r="C20" s="18">
        <v>1387</v>
      </c>
      <c r="D20" s="24">
        <v>2082</v>
      </c>
      <c r="E20" s="22">
        <f t="shared" si="0"/>
        <v>150.10814708002883</v>
      </c>
      <c r="F20" s="23">
        <f>C20/C27*100</f>
        <v>1.8058014790126027</v>
      </c>
      <c r="G20" s="23">
        <f>D20/D27*100</f>
        <v>2.6009719289917173</v>
      </c>
    </row>
    <row r="21" spans="2:7" ht="31.5" customHeight="1" thickBot="1">
      <c r="B21" s="27" t="s">
        <v>15</v>
      </c>
      <c r="C21" s="24">
        <v>414</v>
      </c>
      <c r="D21" s="24">
        <v>655</v>
      </c>
      <c r="E21" s="22">
        <f t="shared" si="0"/>
        <v>158.21256038647343</v>
      </c>
      <c r="F21" s="23">
        <f>C21/C27*100</f>
        <v>0.5390063535048433</v>
      </c>
      <c r="G21" s="23">
        <f>D21/D27*100</f>
        <v>0.8182692668057515</v>
      </c>
    </row>
    <row r="22" spans="2:7" ht="31.5" customHeight="1" thickBot="1">
      <c r="B22" s="27" t="s">
        <v>56</v>
      </c>
      <c r="C22" s="24">
        <v>13145</v>
      </c>
      <c r="D22" s="24">
        <v>14707</v>
      </c>
      <c r="E22" s="22">
        <f t="shared" si="0"/>
        <v>111.88284518828453</v>
      </c>
      <c r="F22" s="23">
        <f>C22/C27*100</f>
        <v>17.114102697635662</v>
      </c>
      <c r="G22" s="23">
        <f>D22/D27*100</f>
        <v>18.372955888415557</v>
      </c>
    </row>
    <row r="23" spans="2:7" ht="33.75" customHeight="1" thickBot="1">
      <c r="B23" s="30" t="s">
        <v>19</v>
      </c>
      <c r="C23" s="24">
        <v>80</v>
      </c>
      <c r="D23" s="24">
        <v>49</v>
      </c>
      <c r="E23" s="22">
        <f t="shared" si="0"/>
        <v>61.25000000000001</v>
      </c>
      <c r="F23" s="23">
        <f>C23/C27*100</f>
        <v>0.10415581710238517</v>
      </c>
      <c r="G23" s="23">
        <f>D23/D27*100</f>
        <v>0.06121403675340738</v>
      </c>
    </row>
    <row r="24" spans="2:7" ht="18" customHeight="1" thickBot="1">
      <c r="B24" s="30" t="s">
        <v>16</v>
      </c>
      <c r="C24" s="24">
        <v>1026</v>
      </c>
      <c r="D24" s="24">
        <v>993</v>
      </c>
      <c r="E24" s="22">
        <f t="shared" si="0"/>
        <v>96.78362573099415</v>
      </c>
      <c r="F24" s="23">
        <f>C24/C27*100</f>
        <v>1.3357983543380898</v>
      </c>
      <c r="G24" s="23">
        <f>D24/D27*100</f>
        <v>1.2405211937986433</v>
      </c>
    </row>
    <row r="25" spans="2:7" ht="19.5" customHeight="1" thickBot="1">
      <c r="B25" s="27" t="s">
        <v>17</v>
      </c>
      <c r="C25" s="24">
        <v>772</v>
      </c>
      <c r="D25" s="24">
        <v>1000</v>
      </c>
      <c r="E25" s="22">
        <f t="shared" si="0"/>
        <v>129.5336787564767</v>
      </c>
      <c r="F25" s="23">
        <f>C25/C27*100</f>
        <v>1.005103635038017</v>
      </c>
      <c r="G25" s="23">
        <f>D25/D27*100</f>
        <v>1.2492660561919873</v>
      </c>
    </row>
    <row r="26" spans="2:7" ht="18" customHeight="1" thickBot="1">
      <c r="B26" s="27" t="s">
        <v>18</v>
      </c>
      <c r="C26" s="24">
        <v>5100</v>
      </c>
      <c r="D26" s="24">
        <v>58</v>
      </c>
      <c r="E26" s="22">
        <f t="shared" si="0"/>
        <v>1.1372549019607843</v>
      </c>
      <c r="F26" s="23">
        <f>C26/C27*100</f>
        <v>6.639933340277055</v>
      </c>
      <c r="G26" s="23">
        <f>D26/D27*100</f>
        <v>0.07245743125913526</v>
      </c>
    </row>
    <row r="27" spans="2:7" ht="18" customHeight="1" thickBot="1">
      <c r="B27" s="31" t="s">
        <v>35</v>
      </c>
      <c r="C27" s="21">
        <v>76808</v>
      </c>
      <c r="D27" s="21">
        <v>80047</v>
      </c>
      <c r="E27" s="22">
        <f t="shared" si="0"/>
        <v>104.21700864493282</v>
      </c>
      <c r="F27" s="32">
        <f>C27/C27*100</f>
        <v>100</v>
      </c>
      <c r="G27" s="32">
        <f>D27/D27*100</f>
        <v>100</v>
      </c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</sheetData>
  <sheetProtection/>
  <mergeCells count="6">
    <mergeCell ref="F4:G4"/>
    <mergeCell ref="B1:G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0">
      <selection activeCell="E12" sqref="E12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60" t="s">
        <v>44</v>
      </c>
      <c r="C2" s="60"/>
      <c r="D2" s="60"/>
      <c r="E2" s="60"/>
      <c r="F2" s="60"/>
      <c r="G2" s="60"/>
    </row>
    <row r="3" spans="2:7" ht="20.25" customHeight="1" thickBot="1">
      <c r="B3" s="4"/>
      <c r="C3" s="5"/>
      <c r="D3" s="3"/>
      <c r="E3" s="3"/>
      <c r="F3" s="6"/>
      <c r="G3" s="47" t="s">
        <v>57</v>
      </c>
    </row>
    <row r="4" spans="2:7" ht="63" customHeight="1" thickBot="1">
      <c r="B4" s="9" t="s">
        <v>21</v>
      </c>
      <c r="C4" s="10" t="s">
        <v>64</v>
      </c>
      <c r="D4" s="10" t="s">
        <v>69</v>
      </c>
      <c r="E4" s="10" t="s">
        <v>22</v>
      </c>
      <c r="F4" s="10" t="s">
        <v>55</v>
      </c>
      <c r="G4" s="10" t="s">
        <v>27</v>
      </c>
    </row>
    <row r="5" spans="2:7" ht="18" thickBot="1">
      <c r="B5" s="11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2:7" ht="25.5" customHeight="1" thickBot="1">
      <c r="B6" s="37" t="s">
        <v>20</v>
      </c>
      <c r="C6" s="38">
        <v>2995</v>
      </c>
      <c r="D6" s="38">
        <v>2692</v>
      </c>
      <c r="E6" s="39">
        <f aca="true" t="shared" si="0" ref="E6:E19">D6-C6</f>
        <v>-303</v>
      </c>
      <c r="F6" s="40">
        <f aca="true" t="shared" si="1" ref="F6:F19">D6/C6*100-100</f>
        <v>-10.116861435726207</v>
      </c>
      <c r="G6" s="40">
        <f>D6/D19*100</f>
        <v>6.104308390022676</v>
      </c>
    </row>
    <row r="7" spans="2:7" ht="24" customHeight="1" thickBot="1">
      <c r="B7" s="37" t="s">
        <v>8</v>
      </c>
      <c r="C7" s="41">
        <v>1119</v>
      </c>
      <c r="D7" s="41">
        <v>1252</v>
      </c>
      <c r="E7" s="39">
        <f t="shared" si="0"/>
        <v>133</v>
      </c>
      <c r="F7" s="40">
        <f t="shared" si="1"/>
        <v>11.885612153708664</v>
      </c>
      <c r="G7" s="40">
        <f>D7/D19*100</f>
        <v>2.839002267573696</v>
      </c>
    </row>
    <row r="8" spans="2:7" ht="26.25" customHeight="1" thickBot="1">
      <c r="B8" s="37" t="s">
        <v>43</v>
      </c>
      <c r="C8" s="41">
        <v>2</v>
      </c>
      <c r="D8" s="41">
        <v>14</v>
      </c>
      <c r="E8" s="39">
        <f t="shared" si="0"/>
        <v>12</v>
      </c>
      <c r="F8" s="40">
        <f t="shared" si="1"/>
        <v>600</v>
      </c>
      <c r="G8" s="40">
        <f>D8/D19*100</f>
        <v>0.031746031746031744</v>
      </c>
    </row>
    <row r="9" spans="2:7" ht="24" customHeight="1" thickBot="1">
      <c r="B9" s="37" t="s">
        <v>9</v>
      </c>
      <c r="C9" s="39">
        <v>10</v>
      </c>
      <c r="D9" s="39">
        <v>14</v>
      </c>
      <c r="E9" s="39">
        <f t="shared" si="0"/>
        <v>4</v>
      </c>
      <c r="F9" s="40">
        <f t="shared" si="1"/>
        <v>40</v>
      </c>
      <c r="G9" s="40">
        <f>D9/D19*100</f>
        <v>0.031746031746031744</v>
      </c>
    </row>
    <row r="10" spans="2:7" ht="24" customHeight="1" thickBot="1">
      <c r="B10" s="37" t="s">
        <v>11</v>
      </c>
      <c r="C10" s="42">
        <v>13440</v>
      </c>
      <c r="D10" s="42">
        <v>15994</v>
      </c>
      <c r="E10" s="39">
        <f t="shared" si="0"/>
        <v>2554</v>
      </c>
      <c r="F10" s="40">
        <f t="shared" si="1"/>
        <v>19.00297619047619</v>
      </c>
      <c r="G10" s="40">
        <f>D10/D19*100</f>
        <v>36.26757369614512</v>
      </c>
    </row>
    <row r="11" spans="2:7" ht="37.5" customHeight="1" thickBot="1">
      <c r="B11" s="37" t="s">
        <v>10</v>
      </c>
      <c r="C11" s="42">
        <v>7913</v>
      </c>
      <c r="D11" s="42">
        <v>6640</v>
      </c>
      <c r="E11" s="39">
        <f t="shared" si="0"/>
        <v>-1273</v>
      </c>
      <c r="F11" s="40">
        <f t="shared" si="1"/>
        <v>-16.087451029950714</v>
      </c>
      <c r="G11" s="40">
        <f>D11/D19*100</f>
        <v>15.05668934240363</v>
      </c>
    </row>
    <row r="12" spans="2:7" ht="72.75" customHeight="1" thickBot="1">
      <c r="B12" s="37" t="s">
        <v>39</v>
      </c>
      <c r="C12" s="43">
        <v>101</v>
      </c>
      <c r="D12" s="43">
        <v>101</v>
      </c>
      <c r="E12" s="39">
        <f t="shared" si="0"/>
        <v>0</v>
      </c>
      <c r="F12" s="40">
        <f t="shared" si="1"/>
        <v>0</v>
      </c>
      <c r="G12" s="40">
        <f>D12/D19*100</f>
        <v>0.2290249433106576</v>
      </c>
    </row>
    <row r="13" spans="2:7" ht="23.25" customHeight="1" thickBot="1">
      <c r="B13" s="13" t="s">
        <v>25</v>
      </c>
      <c r="C13" s="14">
        <v>9</v>
      </c>
      <c r="D13" s="14">
        <v>9</v>
      </c>
      <c r="E13" s="12">
        <v>-1</v>
      </c>
      <c r="F13" s="36">
        <f t="shared" si="1"/>
        <v>0</v>
      </c>
      <c r="G13" s="36">
        <f>D13/D19*100</f>
        <v>0.020408163265306124</v>
      </c>
    </row>
    <row r="14" spans="2:7" ht="24" customHeight="1" thickBot="1">
      <c r="B14" s="13" t="s">
        <v>40</v>
      </c>
      <c r="C14" s="14">
        <v>63</v>
      </c>
      <c r="D14" s="14">
        <v>63</v>
      </c>
      <c r="E14" s="12">
        <v>-8</v>
      </c>
      <c r="F14" s="36">
        <f t="shared" si="1"/>
        <v>0</v>
      </c>
      <c r="G14" s="36">
        <f>D14/D19*100</f>
        <v>0.14285714285714285</v>
      </c>
    </row>
    <row r="15" spans="2:7" ht="23.25" customHeight="1" thickBot="1">
      <c r="B15" s="13" t="s">
        <v>26</v>
      </c>
      <c r="C15" s="12">
        <v>29</v>
      </c>
      <c r="D15" s="12">
        <v>29</v>
      </c>
      <c r="E15" s="12">
        <v>-7</v>
      </c>
      <c r="F15" s="36">
        <f t="shared" si="1"/>
        <v>0</v>
      </c>
      <c r="G15" s="36">
        <f>D15/D19*100</f>
        <v>0.06575963718820863</v>
      </c>
    </row>
    <row r="16" spans="2:7" ht="22.5" customHeight="1" thickBot="1">
      <c r="B16" s="13" t="s">
        <v>41</v>
      </c>
      <c r="C16" s="12">
        <v>0</v>
      </c>
      <c r="D16" s="12">
        <v>0</v>
      </c>
      <c r="E16" s="12">
        <v>0</v>
      </c>
      <c r="F16" s="36">
        <v>0</v>
      </c>
      <c r="G16" s="36">
        <f>D16/D19*100</f>
        <v>0</v>
      </c>
    </row>
    <row r="17" spans="2:7" ht="23.25" customHeight="1" thickBot="1">
      <c r="B17" s="44" t="s">
        <v>36</v>
      </c>
      <c r="C17" s="39">
        <v>11943</v>
      </c>
      <c r="D17" s="39">
        <v>7805</v>
      </c>
      <c r="E17" s="39">
        <f t="shared" si="0"/>
        <v>-4138</v>
      </c>
      <c r="F17" s="40">
        <f t="shared" si="1"/>
        <v>-34.64791091015658</v>
      </c>
      <c r="G17" s="40">
        <f>D17/D19*100</f>
        <v>17.6984126984127</v>
      </c>
    </row>
    <row r="18" spans="2:7" ht="22.5" customHeight="1" thickBot="1">
      <c r="B18" s="44" t="s">
        <v>54</v>
      </c>
      <c r="C18" s="39">
        <v>7325</v>
      </c>
      <c r="D18" s="39">
        <v>9588</v>
      </c>
      <c r="E18" s="39">
        <f t="shared" si="0"/>
        <v>2263</v>
      </c>
      <c r="F18" s="40">
        <f t="shared" si="1"/>
        <v>30.894197952218434</v>
      </c>
      <c r="G18" s="40">
        <f>D18/D19*100</f>
        <v>21.741496598639458</v>
      </c>
    </row>
    <row r="19" spans="2:7" ht="18" thickBot="1">
      <c r="B19" s="37" t="s">
        <v>24</v>
      </c>
      <c r="C19" s="45">
        <f>C6+C7+C9+C10+C11+C12+C8+C17+C18</f>
        <v>44848</v>
      </c>
      <c r="D19" s="45">
        <f>D6+D7+D9+D10+D11+D12+D8+D17+D18</f>
        <v>44100</v>
      </c>
      <c r="E19" s="39">
        <f t="shared" si="0"/>
        <v>-748</v>
      </c>
      <c r="F19" s="40">
        <f t="shared" si="1"/>
        <v>-1.6678558687120955</v>
      </c>
      <c r="G19" s="40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6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6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46" t="s">
        <v>53</v>
      </c>
      <c r="M5" s="4"/>
      <c r="N5" s="4"/>
    </row>
    <row r="6" spans="2:14" ht="93" customHeight="1" thickBot="1">
      <c r="B6" s="63" t="s">
        <v>46</v>
      </c>
      <c r="C6" s="61" t="s">
        <v>60</v>
      </c>
      <c r="D6" s="65"/>
      <c r="E6" s="62"/>
      <c r="F6" s="61" t="s">
        <v>48</v>
      </c>
      <c r="G6" s="62"/>
      <c r="H6" s="61" t="s">
        <v>63</v>
      </c>
      <c r="I6" s="65"/>
      <c r="J6" s="62"/>
      <c r="K6" s="61" t="s">
        <v>47</v>
      </c>
      <c r="L6" s="62"/>
      <c r="M6" s="4"/>
      <c r="N6" s="4"/>
    </row>
    <row r="7" spans="2:14" ht="63" customHeight="1" thickBot="1">
      <c r="B7" s="64"/>
      <c r="C7" s="34" t="s">
        <v>50</v>
      </c>
      <c r="D7" s="34" t="s">
        <v>49</v>
      </c>
      <c r="E7" s="34" t="s">
        <v>28</v>
      </c>
      <c r="F7" s="34" t="s">
        <v>49</v>
      </c>
      <c r="G7" s="34" t="s">
        <v>28</v>
      </c>
      <c r="H7" s="34" t="s">
        <v>50</v>
      </c>
      <c r="I7" s="34" t="s">
        <v>49</v>
      </c>
      <c r="J7" s="34" t="s">
        <v>28</v>
      </c>
      <c r="K7" s="34" t="s">
        <v>49</v>
      </c>
      <c r="L7" s="34" t="s">
        <v>28</v>
      </c>
      <c r="M7" s="4"/>
      <c r="N7" s="4"/>
    </row>
    <row r="8" spans="2:14" ht="18" thickBot="1">
      <c r="B8" s="11">
        <v>1</v>
      </c>
      <c r="C8" s="12">
        <v>2</v>
      </c>
      <c r="D8" s="12">
        <v>3</v>
      </c>
      <c r="E8" s="12">
        <v>4</v>
      </c>
      <c r="F8" s="35" t="s">
        <v>31</v>
      </c>
      <c r="G8" s="35" t="s">
        <v>32</v>
      </c>
      <c r="H8" s="12">
        <v>7</v>
      </c>
      <c r="I8" s="12">
        <v>8</v>
      </c>
      <c r="J8" s="12">
        <v>9</v>
      </c>
      <c r="K8" s="12" t="s">
        <v>33</v>
      </c>
      <c r="L8" s="12" t="s">
        <v>34</v>
      </c>
      <c r="M8" s="4"/>
      <c r="N8" s="4"/>
    </row>
    <row r="9" spans="2:14" ht="40.5" customHeight="1" thickBot="1">
      <c r="B9" s="33" t="s">
        <v>4</v>
      </c>
      <c r="C9" s="14">
        <v>52493</v>
      </c>
      <c r="D9" s="14">
        <v>29732</v>
      </c>
      <c r="E9" s="14">
        <v>22761</v>
      </c>
      <c r="F9" s="36">
        <f>D9/C9*100</f>
        <v>56.63993294344007</v>
      </c>
      <c r="G9" s="36">
        <f>E9/C9*100</f>
        <v>43.36006705655992</v>
      </c>
      <c r="H9" s="14">
        <v>57828</v>
      </c>
      <c r="I9" s="14">
        <v>32852</v>
      </c>
      <c r="J9" s="14">
        <v>24976</v>
      </c>
      <c r="K9" s="36">
        <f>I9/H9*100</f>
        <v>56.80984989970257</v>
      </c>
      <c r="L9" s="36">
        <f>J9/H9*100</f>
        <v>43.19015010029744</v>
      </c>
      <c r="M9" s="4"/>
      <c r="N9" s="4"/>
    </row>
    <row r="10" spans="2:14" ht="39" customHeight="1" thickBot="1">
      <c r="B10" s="33" t="s">
        <v>5</v>
      </c>
      <c r="C10" s="14">
        <v>24315</v>
      </c>
      <c r="D10" s="14">
        <v>22043</v>
      </c>
      <c r="E10" s="14">
        <v>2272</v>
      </c>
      <c r="F10" s="36">
        <f>D10/C10*100</f>
        <v>90.6559736787991</v>
      </c>
      <c r="G10" s="36">
        <f>E10/C10*100</f>
        <v>9.344026321200904</v>
      </c>
      <c r="H10" s="14">
        <v>22219</v>
      </c>
      <c r="I10" s="14">
        <v>18943</v>
      </c>
      <c r="J10" s="14">
        <v>3276</v>
      </c>
      <c r="K10" s="36">
        <f>I10/H10*100</f>
        <v>85.25586210000449</v>
      </c>
      <c r="L10" s="36">
        <f>J10/H10*100</f>
        <v>14.744137899995499</v>
      </c>
      <c r="M10" s="4"/>
      <c r="N10" s="4"/>
    </row>
    <row r="11" spans="2:14" ht="46.5" customHeight="1" thickBot="1">
      <c r="B11" s="33" t="s">
        <v>29</v>
      </c>
      <c r="C11" s="14">
        <f>C9+C10</f>
        <v>76808</v>
      </c>
      <c r="D11" s="14">
        <f>D9+D10</f>
        <v>51775</v>
      </c>
      <c r="E11" s="14">
        <f>E9+E10</f>
        <v>25033</v>
      </c>
      <c r="F11" s="36">
        <f>D11/C11*100</f>
        <v>67.4083428809499</v>
      </c>
      <c r="G11" s="36">
        <f>E11/C11*100</f>
        <v>32.5916571190501</v>
      </c>
      <c r="H11" s="14">
        <f>H9+H10</f>
        <v>80047</v>
      </c>
      <c r="I11" s="14">
        <f>I9+I10</f>
        <v>51795</v>
      </c>
      <c r="J11" s="14">
        <f>J9+J10</f>
        <v>28252</v>
      </c>
      <c r="K11" s="36">
        <f>I11/H11*100</f>
        <v>64.70573538046398</v>
      </c>
      <c r="L11" s="36">
        <f>J11/H11*100</f>
        <v>35.29426461953602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2019-09-13T08:00:16Z</cp:lastPrinted>
  <dcterms:created xsi:type="dcterms:W3CDTF">1996-10-08T23:32:33Z</dcterms:created>
  <dcterms:modified xsi:type="dcterms:W3CDTF">2019-12-05T07:23:15Z</dcterms:modified>
  <cp:category/>
  <cp:version/>
  <cp:contentType/>
  <cp:contentStatus/>
</cp:coreProperties>
</file>