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'таблица1'!$B$1:$G$8</definedName>
    <definedName name="_xlnm.Print_Area" localSheetId="1">'таблица2'!$B$1:$G$27</definedName>
    <definedName name="_xlnm.Print_Area" localSheetId="2">'таблица3'!$B$1:$G$19</definedName>
    <definedName name="_xlnm.Print_Area" localSheetId="3">'таблица4'!$B$1:$N$11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<sst xmlns="http://schemas.openxmlformats.org/spreadsheetml/2006/main" count="88" uniqueCount="70">
  <si>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</si>
  <si>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</si>
  <si>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</si>
  <si>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</si>
  <si>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</si>
  <si>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</si>
  <si>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</si>
  <si>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</si>
  <si>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</si>
  <si>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</si>
  <si>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</si>
  <si>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</si>
  <si>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</si>
  <si>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</si>
  <si>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</si>
  <si>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</si>
  <si>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</si>
  <si>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</si>
  <si>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</si>
  <si>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</si>
  <si>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</si>
  <si>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</si>
  <si>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</si>
  <si>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</si>
  <si>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</si>
  <si>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</si>
  <si>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</si>
  <si>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</si>
  <si>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</si>
  <si>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</si>
  <si>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</si>
  <si>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</si>
  <si>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</si>
  <si>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</si>
  <si>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</si>
  <si>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</si>
  <si>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</si>
  <si>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</si>
  <si>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</si>
  <si>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</si>
  <si>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</si>
  <si>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</si>
  <si>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</si>
  <si>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</si>
  <si>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</si>
  <si>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Наименование </t>
  </si>
  <si>
    <t>Наименование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</si>
  <si>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</si>
  <si>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</si>
  <si>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</si>
  <si>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</si>
  <si>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Акцизы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</si>
  <si>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</si>
  <si>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</si>
  <si>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</si>
  <si>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</si>
  <si>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Доходы от оказания платных услуг и компенсации затрат государства</t>
  </si>
  <si>
    <t>Таблица 3</t>
  </si>
  <si>
    <t xml:space="preserve">По отчетному периоду 2017г. </t>
  </si>
  <si>
    <t>Фактическое поступление за 2017г.(нарастающим итогом) в бюджет, в тыс.руб.</t>
  </si>
  <si>
    <t>Плановые назначения на 2018г.,тыс.руб.</t>
  </si>
  <si>
    <t>Дивиденты по акциям и доходы от прочих форм участия в капитале, находящихся в государственной и муниципальной собственности</t>
  </si>
  <si>
    <t xml:space="preserve">По отчетному периоду 2018г. </t>
  </si>
  <si>
    <t>Фактическое поступление за 2018г.(нарастающим итогом) в бюджет, в тыс.руб.</t>
  </si>
  <si>
    <t>На 01.01.2018г., в тыс.руб.</t>
  </si>
  <si>
    <t xml:space="preserve">Анализ поступлений основных видов доходов  по консолидированному бюджету по состоянию на 01.01.2019г. </t>
  </si>
  <si>
    <t>Фактическое поступление по состоянию на «01» января 2019г., тыс.руб.</t>
  </si>
  <si>
    <t xml:space="preserve">Фактическое поступление по состоянию на 01.01.2018, тыс.руб. </t>
  </si>
  <si>
    <t>Фактическое поступление по состоянию на 01.01.2019, тыс.руб.</t>
  </si>
  <si>
    <t>На 01.01.2019г., в тыс.руб.(нарастающим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</si>
</sst>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198" fontId="4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vertical="top" wrapText="1"/>
      <protection/>
    </xf>
    <xf numFmtId="3" fontId="11" fillId="0" borderId="13" xfId="0" applyNumberFormat="1" applyFont="1" applyBorder="1" applyAlignment="1">
      <alignment horizontal="center" vertical="top" wrapText="1"/>
    </xf>
    <xf numFmtId="198" fontId="11" fillId="0" borderId="13" xfId="0" applyNumberFormat="1" applyFont="1" applyBorder="1" applyAlignment="1">
      <alignment horizontal="center" vertical="top" wrapText="1"/>
    </xf>
    <xf numFmtId="198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/>
    </xf>
    <xf numFmtId="0" fontId="12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198" fontId="4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98" fontId="8" fillId="0" borderId="13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/>
    </xf>
    <xf numFmtId="19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9" fontId="8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1.28125" style="0" customWidth="1"/>
    <col min="4" max="4" width="24.421875" style="0" customWidth="1"/>
    <col min="5" max="5" width="29.7109375" style="0" customWidth="1"/>
    <col min="6" max="6" width="21.57421875" style="0" customWidth="1"/>
    <col min="7" max="7" width="30.28125" style="0" customWidth="1"/>
  </cols>
  <sheetData>
    <row r="1" spans="1:8" ht="12.75" customHeight="1">
      <c r="A1" s="1"/>
      <c r="B1" s="46" t="s">
        <v>65</v>
      </c>
      <c r="C1" s="47"/>
      <c r="D1" s="47"/>
      <c r="E1" s="47"/>
      <c r="F1" s="47"/>
      <c r="G1" s="47"/>
      <c r="H1" s="4"/>
    </row>
    <row r="2" spans="1:8" ht="35.25" customHeight="1">
      <c r="A2" s="1"/>
      <c r="B2" s="47"/>
      <c r="C2" s="47"/>
      <c r="D2" s="47"/>
      <c r="E2" s="47"/>
      <c r="F2" s="47"/>
      <c r="G2" s="47"/>
      <c r="H2" s="4"/>
    </row>
    <row r="3" spans="1:8" ht="21" customHeight="1" thickBot="1">
      <c r="A3" s="1"/>
      <c r="B3" s="4"/>
      <c r="C3" s="4"/>
      <c r="D3" s="4"/>
      <c r="E3" s="4"/>
      <c r="F3" s="4"/>
      <c r="G3" s="67" t="s">
        <v>30</v>
      </c>
      <c r="H3" s="4"/>
    </row>
    <row r="4" spans="1:8" ht="117" customHeight="1" thickBot="1">
      <c r="A4" s="1"/>
      <c r="B4" s="4"/>
      <c r="C4" s="9" t="s">
        <v>45</v>
      </c>
      <c r="D4" s="10" t="s">
        <v>60</v>
      </c>
      <c r="E4" s="10" t="s">
        <v>66</v>
      </c>
      <c r="F4" s="10" t="s">
        <v>0</v>
      </c>
      <c r="G4" s="10" t="s">
        <v>1</v>
      </c>
      <c r="H4" s="4"/>
    </row>
    <row r="5" spans="1:8" ht="24.75" customHeight="1" thickBot="1">
      <c r="A5" s="1"/>
      <c r="B5" s="4"/>
      <c r="C5" s="11">
        <v>1</v>
      </c>
      <c r="D5" s="12">
        <v>2</v>
      </c>
      <c r="E5" s="12">
        <v>3</v>
      </c>
      <c r="F5" s="12" t="s">
        <v>2</v>
      </c>
      <c r="G5" s="12" t="s">
        <v>3</v>
      </c>
      <c r="H5" s="4"/>
    </row>
    <row r="6" spans="1:8" ht="55.5" customHeight="1" thickBot="1">
      <c r="A6" s="1"/>
      <c r="B6" s="4"/>
      <c r="C6" s="13" t="s">
        <v>4</v>
      </c>
      <c r="D6" s="14">
        <v>251750</v>
      </c>
      <c r="E6" s="14">
        <v>263934</v>
      </c>
      <c r="F6" s="15">
        <f>E6/D6*100</f>
        <v>104.83972194637536</v>
      </c>
      <c r="G6" s="12">
        <f>E6-D6</f>
        <v>12184</v>
      </c>
      <c r="H6" s="4"/>
    </row>
    <row r="7" spans="1:8" ht="61.5" customHeight="1" thickBot="1">
      <c r="A7" s="1"/>
      <c r="B7" s="4"/>
      <c r="C7" s="13" t="s">
        <v>5</v>
      </c>
      <c r="D7" s="14">
        <v>101711</v>
      </c>
      <c r="E7" s="14">
        <v>95623</v>
      </c>
      <c r="F7" s="15">
        <f>E7/D7*100</f>
        <v>94.0144133869493</v>
      </c>
      <c r="G7" s="12">
        <f>E7-D7</f>
        <v>-6088</v>
      </c>
      <c r="H7" s="4"/>
    </row>
    <row r="8" spans="1:8" ht="48.75" customHeight="1" thickBot="1">
      <c r="A8" s="1"/>
      <c r="B8" s="4"/>
      <c r="C8" s="13" t="s">
        <v>35</v>
      </c>
      <c r="D8" s="14">
        <f>D6+D7</f>
        <v>353461</v>
      </c>
      <c r="E8" s="14">
        <f>E6+E7</f>
        <v>359557</v>
      </c>
      <c r="F8" s="15">
        <f>E8/D8*100</f>
        <v>101.72465986346441</v>
      </c>
      <c r="G8" s="12">
        <f>G6+G7</f>
        <v>6096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scale="90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1.57421875" style="0" customWidth="1"/>
    <col min="2" max="2" width="40.7109375" style="0" customWidth="1"/>
    <col min="3" max="3" width="20.7109375" style="0" customWidth="1"/>
    <col min="4" max="4" width="21.28125" style="0" customWidth="1"/>
    <col min="5" max="5" width="18.00390625" style="0" customWidth="1"/>
    <col min="6" max="6" width="16.57421875" style="0" customWidth="1"/>
    <col min="7" max="7" width="21.7109375" style="0" customWidth="1"/>
  </cols>
  <sheetData>
    <row r="1" spans="2:7" ht="12.75">
      <c r="B1" s="50" t="s">
        <v>52</v>
      </c>
      <c r="C1" s="51"/>
      <c r="D1" s="51"/>
      <c r="E1" s="51"/>
      <c r="F1" s="51"/>
      <c r="G1" s="51"/>
    </row>
    <row r="2" spans="2:7" ht="21" customHeight="1">
      <c r="B2" s="51"/>
      <c r="C2" s="51"/>
      <c r="D2" s="51"/>
      <c r="E2" s="51"/>
      <c r="F2" s="51"/>
      <c r="G2" s="51"/>
    </row>
    <row r="3" spans="2:7" ht="15.75" thickBot="1">
      <c r="B3" s="7"/>
      <c r="C3" s="2"/>
      <c r="D3" s="2"/>
      <c r="E3" s="2"/>
      <c r="F3" s="2"/>
      <c r="G3" s="66" t="s">
        <v>23</v>
      </c>
    </row>
    <row r="4" spans="2:7" ht="51.75" customHeight="1" thickBot="1">
      <c r="B4" s="52" t="s">
        <v>45</v>
      </c>
      <c r="C4" s="54" t="s">
        <v>67</v>
      </c>
      <c r="D4" s="54" t="s">
        <v>68</v>
      </c>
      <c r="E4" s="54" t="s">
        <v>6</v>
      </c>
      <c r="F4" s="48" t="s">
        <v>7</v>
      </c>
      <c r="G4" s="49"/>
    </row>
    <row r="5" spans="2:7" ht="31.5" customHeight="1" thickBot="1">
      <c r="B5" s="53"/>
      <c r="C5" s="55"/>
      <c r="D5" s="55"/>
      <c r="E5" s="55"/>
      <c r="F5" s="17" t="s">
        <v>58</v>
      </c>
      <c r="G5" s="18" t="s">
        <v>62</v>
      </c>
    </row>
    <row r="6" spans="2:7" ht="15.75" thickBot="1">
      <c r="B6" s="19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</row>
    <row r="7" spans="2:7" ht="16.5" thickBot="1">
      <c r="B7" s="20" t="s">
        <v>14</v>
      </c>
      <c r="C7" s="21">
        <v>250950</v>
      </c>
      <c r="D7" s="21">
        <v>263934</v>
      </c>
      <c r="E7" s="22">
        <f>D7/C7*100</f>
        <v>105.17393903167962</v>
      </c>
      <c r="F7" s="23">
        <f>C7/C27*100</f>
        <v>83.94436490627133</v>
      </c>
      <c r="G7" s="23">
        <f>D7/D27*100</f>
        <v>73.40532933582158</v>
      </c>
    </row>
    <row r="8" spans="2:7" ht="15.75" thickBot="1">
      <c r="B8" s="16" t="s">
        <v>20</v>
      </c>
      <c r="C8" s="24">
        <v>135850</v>
      </c>
      <c r="D8" s="24">
        <v>153134</v>
      </c>
      <c r="E8" s="22">
        <f>D8/C8*100</f>
        <v>112.72285609127715</v>
      </c>
      <c r="F8" s="23">
        <f>C8/C27*100</f>
        <v>45.442685684466866</v>
      </c>
      <c r="G8" s="23">
        <f>D8/D27*100</f>
        <v>42.58963112941759</v>
      </c>
    </row>
    <row r="9" spans="2:7" ht="15.75" thickBot="1">
      <c r="B9" s="25" t="s">
        <v>51</v>
      </c>
      <c r="C9" s="24">
        <v>13842</v>
      </c>
      <c r="D9" s="24">
        <v>15259</v>
      </c>
      <c r="E9" s="22">
        <f aca="true" t="shared" si="0" ref="E9:E27">D9/C9*100</f>
        <v>110.23695997688195</v>
      </c>
      <c r="F9" s="23">
        <f>C9/C27*100</f>
        <v>4.630236696683035</v>
      </c>
      <c r="G9" s="23">
        <f>D9/D27*100</f>
        <v>4.243833383858471</v>
      </c>
    </row>
    <row r="10" spans="2:7" ht="15.75" thickBot="1">
      <c r="B10" s="26" t="s">
        <v>8</v>
      </c>
      <c r="C10" s="24">
        <v>16434</v>
      </c>
      <c r="D10" s="24">
        <v>11209</v>
      </c>
      <c r="E10" s="22">
        <f t="shared" si="0"/>
        <v>68.20615796519411</v>
      </c>
      <c r="F10" s="23">
        <f>C10/C27*100</f>
        <v>5.497277118428623</v>
      </c>
      <c r="G10" s="23">
        <f>D10/D27*100</f>
        <v>3.117447303209227</v>
      </c>
    </row>
    <row r="11" spans="2:7" ht="15.75" thickBot="1">
      <c r="B11" s="27" t="s">
        <v>43</v>
      </c>
      <c r="C11" s="18">
        <v>211</v>
      </c>
      <c r="D11" s="18">
        <v>341</v>
      </c>
      <c r="E11" s="22">
        <f t="shared" si="0"/>
        <v>161.61137440758293</v>
      </c>
      <c r="F11" s="23">
        <f>C11/C27*100</f>
        <v>0.07058083680104901</v>
      </c>
      <c r="G11" s="23">
        <f>D11/D27*100</f>
        <v>0.09483892679046715</v>
      </c>
    </row>
    <row r="12" spans="2:7" ht="15.75" thickBot="1">
      <c r="B12" s="28" t="s">
        <v>9</v>
      </c>
      <c r="C12" s="18">
        <v>804</v>
      </c>
      <c r="D12" s="18">
        <v>336</v>
      </c>
      <c r="E12" s="22">
        <f t="shared" si="0"/>
        <v>41.7910447761194</v>
      </c>
      <c r="F12" s="23">
        <f>C12/C27*100</f>
        <v>0.2689430937821963</v>
      </c>
      <c r="G12" s="23">
        <f>D12/D27*100</f>
        <v>0.0934483266909002</v>
      </c>
    </row>
    <row r="13" spans="2:7" ht="15.75" thickBot="1">
      <c r="B13" s="27" t="s">
        <v>10</v>
      </c>
      <c r="C13" s="24">
        <v>14763</v>
      </c>
      <c r="D13" s="24">
        <v>14565</v>
      </c>
      <c r="E13" s="22">
        <f t="shared" si="0"/>
        <v>98.65880918512498</v>
      </c>
      <c r="F13" s="23">
        <f>C13/C27*100</f>
        <v>4.938317031724581</v>
      </c>
      <c r="G13" s="23">
        <f>D13/D27*100</f>
        <v>4.050818090038575</v>
      </c>
    </row>
    <row r="14" spans="2:7" ht="15.75" thickBot="1">
      <c r="B14" s="27" t="s">
        <v>11</v>
      </c>
      <c r="C14" s="24">
        <v>63155</v>
      </c>
      <c r="D14" s="24">
        <v>61876</v>
      </c>
      <c r="E14" s="22">
        <f t="shared" si="0"/>
        <v>97.97482384609295</v>
      </c>
      <c r="F14" s="23">
        <f>C14/C27*100</f>
        <v>21.125747621659954</v>
      </c>
      <c r="G14" s="23">
        <f>D14/D27*100</f>
        <v>17.208954352161133</v>
      </c>
    </row>
    <row r="15" spans="2:7" ht="20.25" customHeight="1" thickBot="1">
      <c r="B15" s="27" t="s">
        <v>12</v>
      </c>
      <c r="C15" s="24">
        <v>5888</v>
      </c>
      <c r="D15" s="24">
        <v>7146</v>
      </c>
      <c r="E15" s="22">
        <f t="shared" si="0"/>
        <v>121.3654891304348</v>
      </c>
      <c r="F15" s="23">
        <f>C15/C27*100</f>
        <v>1.9695733037183725</v>
      </c>
      <c r="G15" s="23">
        <f>D15/D27*100</f>
        <v>1.9874456623011092</v>
      </c>
    </row>
    <row r="16" spans="2:7" ht="19.5" customHeight="1" thickBot="1">
      <c r="B16" s="29" t="s">
        <v>13</v>
      </c>
      <c r="C16" s="21">
        <v>47998</v>
      </c>
      <c r="D16" s="21">
        <v>95623</v>
      </c>
      <c r="E16" s="22">
        <f t="shared" si="0"/>
        <v>199.2228842868453</v>
      </c>
      <c r="F16" s="23">
        <f>C16/C27*100</f>
        <v>16.055635093728675</v>
      </c>
      <c r="G16" s="23">
        <f>D16/D27*100</f>
        <v>26.594670664178423</v>
      </c>
    </row>
    <row r="17" spans="2:7" ht="63.75" customHeight="1" thickBot="1">
      <c r="B17" s="27" t="s">
        <v>61</v>
      </c>
      <c r="C17" s="24">
        <v>25</v>
      </c>
      <c r="D17" s="24">
        <v>97</v>
      </c>
      <c r="E17" s="22">
        <f t="shared" si="0"/>
        <v>388</v>
      </c>
      <c r="F17" s="23">
        <f>C17/C26*100</f>
        <v>10.59322033898305</v>
      </c>
      <c r="G17" s="23">
        <f>D17/D26*100</f>
        <v>1.709552344025379</v>
      </c>
    </row>
    <row r="18" spans="2:7" ht="21" customHeight="1" thickBot="1">
      <c r="B18" s="27" t="s">
        <v>36</v>
      </c>
      <c r="C18" s="24">
        <v>17292</v>
      </c>
      <c r="D18" s="24">
        <v>12005</v>
      </c>
      <c r="E18" s="22">
        <f t="shared" si="0"/>
        <v>69.42516770761046</v>
      </c>
      <c r="F18" s="23">
        <f>C18/C27*100</f>
        <v>5.784283554330519</v>
      </c>
      <c r="G18" s="23">
        <f>D18/D27*100</f>
        <v>3.338830839060288</v>
      </c>
    </row>
    <row r="19" spans="2:7" ht="16.5" customHeight="1" thickBot="1">
      <c r="B19" s="27" t="s">
        <v>37</v>
      </c>
      <c r="C19" s="24">
        <v>2585</v>
      </c>
      <c r="D19" s="24">
        <v>2220</v>
      </c>
      <c r="E19" s="22">
        <f t="shared" si="0"/>
        <v>85.88007736943906</v>
      </c>
      <c r="F19" s="23">
        <f>C19/C27*100</f>
        <v>0.8646988773967379</v>
      </c>
      <c r="G19" s="23">
        <f>D19/D27*100</f>
        <v>0.6174264442077334</v>
      </c>
    </row>
    <row r="20" spans="2:7" ht="31.5" customHeight="1" thickBot="1">
      <c r="B20" s="27" t="s">
        <v>38</v>
      </c>
      <c r="C20" s="18">
        <v>5847</v>
      </c>
      <c r="D20" s="24">
        <v>6135</v>
      </c>
      <c r="E20" s="22">
        <f t="shared" si="0"/>
        <v>104.92560287326836</v>
      </c>
      <c r="F20" s="23">
        <f>C20/C27*100</f>
        <v>1.9558585439608225</v>
      </c>
      <c r="G20" s="23">
        <f>D20/D27*100</f>
        <v>1.7062663221686685</v>
      </c>
    </row>
    <row r="21" spans="2:7" ht="31.5" customHeight="1" thickBot="1">
      <c r="B21" s="27" t="s">
        <v>15</v>
      </c>
      <c r="C21" s="24">
        <v>2039</v>
      </c>
      <c r="D21" s="24">
        <v>946</v>
      </c>
      <c r="E21" s="22">
        <f t="shared" si="0"/>
        <v>46.39529180971064</v>
      </c>
      <c r="F21" s="23">
        <f>C21/C27*100</f>
        <v>0.6820584181864405</v>
      </c>
      <c r="G21" s="23">
        <f>D21/D27*100</f>
        <v>0.2631015388380702</v>
      </c>
    </row>
    <row r="22" spans="2:7" ht="31.5" customHeight="1" thickBot="1">
      <c r="B22" s="27" t="s">
        <v>56</v>
      </c>
      <c r="C22" s="24">
        <v>5648</v>
      </c>
      <c r="D22" s="24">
        <v>59210</v>
      </c>
      <c r="E22" s="22">
        <f t="shared" si="0"/>
        <v>1048.3356940509916</v>
      </c>
      <c r="F22" s="23">
        <f>C22/C27*100</f>
        <v>1.8892917831863736</v>
      </c>
      <c r="G22" s="23">
        <f>D22/D27*100</f>
        <v>16.467486379072025</v>
      </c>
    </row>
    <row r="23" spans="2:7" ht="33.75" customHeight="1" thickBot="1">
      <c r="B23" s="30" t="s">
        <v>19</v>
      </c>
      <c r="C23" s="24">
        <v>2875</v>
      </c>
      <c r="D23" s="24">
        <v>327</v>
      </c>
      <c r="E23" s="22">
        <f t="shared" si="0"/>
        <v>11.373913043478261</v>
      </c>
      <c r="F23" s="23">
        <f>C23/C27*100</f>
        <v>0.9617057147062366</v>
      </c>
      <c r="G23" s="23">
        <f>D23/D27*100</f>
        <v>0.09094524651167965</v>
      </c>
    </row>
    <row r="24" spans="2:7" ht="18" customHeight="1" thickBot="1">
      <c r="B24" s="30" t="s">
        <v>16</v>
      </c>
      <c r="C24" s="24">
        <v>8237</v>
      </c>
      <c r="D24" s="24">
        <v>2855</v>
      </c>
      <c r="E24" s="22">
        <f t="shared" si="0"/>
        <v>34.66067743110356</v>
      </c>
      <c r="F24" s="23">
        <f>C24/C27*100</f>
        <v>2.755328685925311</v>
      </c>
      <c r="G24" s="23">
        <f>D24/D27*100</f>
        <v>0.7940326568527383</v>
      </c>
    </row>
    <row r="25" spans="2:7" ht="19.5" customHeight="1" thickBot="1">
      <c r="B25" s="27" t="s">
        <v>17</v>
      </c>
      <c r="C25" s="24">
        <v>3214</v>
      </c>
      <c r="D25" s="24">
        <v>6154</v>
      </c>
      <c r="E25" s="22">
        <f t="shared" si="0"/>
        <v>191.47479775980088</v>
      </c>
      <c r="F25" s="23">
        <f>C25/C27*100</f>
        <v>1.075103362457685</v>
      </c>
      <c r="G25" s="23">
        <f>D25/D27*100</f>
        <v>1.7115506025470233</v>
      </c>
    </row>
    <row r="26" spans="2:7" ht="18" customHeight="1" thickBot="1">
      <c r="B26" s="27" t="s">
        <v>18</v>
      </c>
      <c r="C26" s="24">
        <v>236</v>
      </c>
      <c r="D26" s="24">
        <v>5674</v>
      </c>
      <c r="E26" s="22">
        <f t="shared" si="0"/>
        <v>2404.237288135593</v>
      </c>
      <c r="F26" s="23">
        <f>C26/C27*100</f>
        <v>0.07894349518979889</v>
      </c>
      <c r="G26" s="23">
        <f>D26/D27*100</f>
        <v>1.5780529929885945</v>
      </c>
    </row>
    <row r="27" spans="2:7" ht="18" customHeight="1" thickBot="1">
      <c r="B27" s="31" t="s">
        <v>35</v>
      </c>
      <c r="C27" s="21">
        <v>298948</v>
      </c>
      <c r="D27" s="21">
        <v>359557</v>
      </c>
      <c r="E27" s="22">
        <f t="shared" si="0"/>
        <v>120.27409449134967</v>
      </c>
      <c r="F27" s="32">
        <f>C27/C27*100</f>
        <v>100</v>
      </c>
      <c r="G27" s="32">
        <f>D27/D27*100</f>
        <v>100</v>
      </c>
    </row>
    <row r="28" spans="2:7" ht="12.75">
      <c r="B28" s="8"/>
      <c r="C28" s="8"/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</sheetData>
  <sheetProtection/>
  <mergeCells count="6">
    <mergeCell ref="F4:G4"/>
    <mergeCell ref="B1:G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1.57421875" style="0" customWidth="1"/>
    <col min="2" max="2" width="39.00390625" style="0" customWidth="1"/>
    <col min="3" max="3" width="19.8515625" style="0" customWidth="1"/>
    <col min="4" max="4" width="23.28125" style="0" customWidth="1"/>
    <col min="5" max="5" width="20.7109375" style="0" customWidth="1"/>
    <col min="6" max="6" width="28.57421875" style="0" customWidth="1"/>
    <col min="7" max="7" width="25.7109375" style="0" customWidth="1"/>
  </cols>
  <sheetData>
    <row r="1" ht="4.5" customHeight="1"/>
    <row r="2" spans="2:7" ht="18">
      <c r="B2" s="56" t="s">
        <v>44</v>
      </c>
      <c r="C2" s="56"/>
      <c r="D2" s="56"/>
      <c r="E2" s="56"/>
      <c r="F2" s="56"/>
      <c r="G2" s="56"/>
    </row>
    <row r="3" spans="2:7" ht="20.25" customHeight="1" thickBot="1">
      <c r="B3" s="4"/>
      <c r="C3" s="5"/>
      <c r="D3" s="3"/>
      <c r="E3" s="3"/>
      <c r="F3" s="6"/>
      <c r="G3" s="65" t="s">
        <v>57</v>
      </c>
    </row>
    <row r="4" spans="2:7" ht="63" customHeight="1" thickBot="1">
      <c r="B4" s="9" t="s">
        <v>21</v>
      </c>
      <c r="C4" s="10" t="s">
        <v>64</v>
      </c>
      <c r="D4" s="10" t="s">
        <v>69</v>
      </c>
      <c r="E4" s="10" t="s">
        <v>22</v>
      </c>
      <c r="F4" s="10" t="s">
        <v>55</v>
      </c>
      <c r="G4" s="10" t="s">
        <v>27</v>
      </c>
    </row>
    <row r="5" spans="2:7" ht="18" thickBot="1">
      <c r="B5" s="11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2:7" ht="25.5" customHeight="1" thickBot="1">
      <c r="B6" s="37" t="s">
        <v>20</v>
      </c>
      <c r="C6" s="38">
        <v>3084</v>
      </c>
      <c r="D6" s="38">
        <v>2995</v>
      </c>
      <c r="E6" s="39">
        <f aca="true" t="shared" si="0" ref="E6:E19">D6-C6</f>
        <v>-89</v>
      </c>
      <c r="F6" s="40">
        <f aca="true" t="shared" si="1" ref="F6:F19">D6/C6*100-100</f>
        <v>-2.885862516212711</v>
      </c>
      <c r="G6" s="40">
        <f>D6/D19*100</f>
        <v>6.678112736353907</v>
      </c>
    </row>
    <row r="7" spans="2:7" ht="24" customHeight="1" thickBot="1">
      <c r="B7" s="37" t="s">
        <v>8</v>
      </c>
      <c r="C7" s="41">
        <v>2050</v>
      </c>
      <c r="D7" s="41">
        <v>1119</v>
      </c>
      <c r="E7" s="39">
        <f t="shared" si="0"/>
        <v>-931</v>
      </c>
      <c r="F7" s="40">
        <f t="shared" si="1"/>
        <v>-45.414634146341456</v>
      </c>
      <c r="G7" s="40">
        <f>D7/D19*100</f>
        <v>2.4950945415626116</v>
      </c>
    </row>
    <row r="8" spans="2:7" ht="26.25" customHeight="1" thickBot="1">
      <c r="B8" s="37" t="s">
        <v>43</v>
      </c>
      <c r="C8" s="41">
        <v>17</v>
      </c>
      <c r="D8" s="41">
        <v>2</v>
      </c>
      <c r="E8" s="39">
        <f t="shared" si="0"/>
        <v>-15</v>
      </c>
      <c r="F8" s="40">
        <f t="shared" si="1"/>
        <v>-88.23529411764706</v>
      </c>
      <c r="G8" s="40">
        <f>D8/D19*100</f>
        <v>0.004459507670353193</v>
      </c>
    </row>
    <row r="9" spans="2:7" ht="24" customHeight="1" thickBot="1">
      <c r="B9" s="37" t="s">
        <v>9</v>
      </c>
      <c r="C9" s="39">
        <v>44</v>
      </c>
      <c r="D9" s="39">
        <v>10</v>
      </c>
      <c r="E9" s="39">
        <f t="shared" si="0"/>
        <v>-34</v>
      </c>
      <c r="F9" s="40">
        <f t="shared" si="1"/>
        <v>-77.27272727272728</v>
      </c>
      <c r="G9" s="40">
        <f>D9/D19*100</f>
        <v>0.022297538351765966</v>
      </c>
    </row>
    <row r="10" spans="2:7" ht="24" customHeight="1" thickBot="1">
      <c r="B10" s="37" t="s">
        <v>11</v>
      </c>
      <c r="C10" s="42">
        <v>22520</v>
      </c>
      <c r="D10" s="42">
        <v>13440</v>
      </c>
      <c r="E10" s="39">
        <f t="shared" si="0"/>
        <v>-9080</v>
      </c>
      <c r="F10" s="40">
        <f t="shared" si="1"/>
        <v>-40.31971580817052</v>
      </c>
      <c r="G10" s="40">
        <f>D10/D19*100</f>
        <v>29.967891544773455</v>
      </c>
    </row>
    <row r="11" spans="2:7" ht="37.5" customHeight="1" thickBot="1">
      <c r="B11" s="37" t="s">
        <v>10</v>
      </c>
      <c r="C11" s="42">
        <v>9941</v>
      </c>
      <c r="D11" s="42">
        <v>7913</v>
      </c>
      <c r="E11" s="39">
        <f t="shared" si="0"/>
        <v>-2028</v>
      </c>
      <c r="F11" s="40">
        <f t="shared" si="1"/>
        <v>-20.400362136605978</v>
      </c>
      <c r="G11" s="40">
        <f>D11/D19*100</f>
        <v>17.644042097752408</v>
      </c>
    </row>
    <row r="12" spans="2:7" ht="72.75" customHeight="1" thickBot="1">
      <c r="B12" s="37" t="s">
        <v>39</v>
      </c>
      <c r="C12" s="43">
        <v>116</v>
      </c>
      <c r="D12" s="43">
        <v>101</v>
      </c>
      <c r="E12" s="39">
        <f t="shared" si="0"/>
        <v>-15</v>
      </c>
      <c r="F12" s="40">
        <f t="shared" si="1"/>
        <v>-12.93103448275862</v>
      </c>
      <c r="G12" s="40">
        <f>D12/D19*100</f>
        <v>0.22520513735283626</v>
      </c>
    </row>
    <row r="13" spans="2:7" ht="23.25" customHeight="1" thickBot="1">
      <c r="B13" s="13" t="s">
        <v>25</v>
      </c>
      <c r="C13" s="14">
        <v>14</v>
      </c>
      <c r="D13" s="14">
        <v>9</v>
      </c>
      <c r="E13" s="12">
        <v>-5</v>
      </c>
      <c r="F13" s="36">
        <f t="shared" si="1"/>
        <v>-35.71428571428571</v>
      </c>
      <c r="G13" s="36">
        <f>D13/D19*100</f>
        <v>0.02006778451658937</v>
      </c>
    </row>
    <row r="14" spans="2:7" ht="24" customHeight="1" thickBot="1">
      <c r="B14" s="13" t="s">
        <v>40</v>
      </c>
      <c r="C14" s="14">
        <v>64</v>
      </c>
      <c r="D14" s="14">
        <v>63</v>
      </c>
      <c r="E14" s="12">
        <f t="shared" si="0"/>
        <v>-1</v>
      </c>
      <c r="F14" s="36">
        <f t="shared" si="1"/>
        <v>-1.5625</v>
      </c>
      <c r="G14" s="36">
        <f>D14/D19*100</f>
        <v>0.1404744916161256</v>
      </c>
    </row>
    <row r="15" spans="2:7" ht="23.25" customHeight="1" thickBot="1">
      <c r="B15" s="13" t="s">
        <v>26</v>
      </c>
      <c r="C15" s="12">
        <v>38</v>
      </c>
      <c r="D15" s="12">
        <v>29</v>
      </c>
      <c r="E15" s="12">
        <f t="shared" si="0"/>
        <v>-9</v>
      </c>
      <c r="F15" s="36">
        <f t="shared" si="1"/>
        <v>-23.68421052631578</v>
      </c>
      <c r="G15" s="36">
        <f>D15/D19*100</f>
        <v>0.0646628612201213</v>
      </c>
    </row>
    <row r="16" spans="2:7" ht="22.5" customHeight="1" thickBot="1">
      <c r="B16" s="13" t="s">
        <v>41</v>
      </c>
      <c r="C16" s="12">
        <v>0</v>
      </c>
      <c r="D16" s="12">
        <v>0</v>
      </c>
      <c r="E16" s="12">
        <f t="shared" si="0"/>
        <v>0</v>
      </c>
      <c r="F16" s="36">
        <v>0</v>
      </c>
      <c r="G16" s="36">
        <f>D16/D19*100</f>
        <v>0</v>
      </c>
    </row>
    <row r="17" spans="2:7" ht="23.25" customHeight="1" thickBot="1">
      <c r="B17" s="44" t="s">
        <v>36</v>
      </c>
      <c r="C17" s="39">
        <v>24750</v>
      </c>
      <c r="D17" s="39">
        <v>11943</v>
      </c>
      <c r="E17" s="39">
        <f t="shared" si="0"/>
        <v>-12807</v>
      </c>
      <c r="F17" s="40">
        <f t="shared" si="1"/>
        <v>-51.74545454545454</v>
      </c>
      <c r="G17" s="40">
        <f>D17/D19*100</f>
        <v>26.62995005351409</v>
      </c>
    </row>
    <row r="18" spans="2:7" ht="22.5" customHeight="1" thickBot="1">
      <c r="B18" s="44" t="s">
        <v>54</v>
      </c>
      <c r="C18" s="39">
        <v>2221</v>
      </c>
      <c r="D18" s="39">
        <v>7325</v>
      </c>
      <c r="E18" s="39">
        <f t="shared" si="0"/>
        <v>5104</v>
      </c>
      <c r="F18" s="40">
        <f t="shared" si="1"/>
        <v>229.80639351643407</v>
      </c>
      <c r="G18" s="40">
        <f>D18/D19*100</f>
        <v>16.33294684266857</v>
      </c>
    </row>
    <row r="19" spans="2:7" ht="18" thickBot="1">
      <c r="B19" s="37" t="s">
        <v>24</v>
      </c>
      <c r="C19" s="45">
        <f>C6+C7+C9+C10+C11+C12+C8+C17+C18</f>
        <v>64743</v>
      </c>
      <c r="D19" s="45">
        <f>D6+D7+D9+D10+D11+D12+D8+D17+D18</f>
        <v>44848</v>
      </c>
      <c r="E19" s="39">
        <f t="shared" si="0"/>
        <v>-19895</v>
      </c>
      <c r="F19" s="40">
        <f t="shared" si="1"/>
        <v>-30.729190800549873</v>
      </c>
      <c r="G19" s="40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2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6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64" t="s">
        <v>53</v>
      </c>
      <c r="M5" s="4"/>
      <c r="N5" s="4"/>
    </row>
    <row r="6" spans="2:14" ht="93" customHeight="1" thickBot="1">
      <c r="B6" s="59" t="s">
        <v>46</v>
      </c>
      <c r="C6" s="57" t="s">
        <v>59</v>
      </c>
      <c r="D6" s="61"/>
      <c r="E6" s="58"/>
      <c r="F6" s="57" t="s">
        <v>48</v>
      </c>
      <c r="G6" s="58"/>
      <c r="H6" s="57" t="s">
        <v>63</v>
      </c>
      <c r="I6" s="61"/>
      <c r="J6" s="58"/>
      <c r="K6" s="57" t="s">
        <v>47</v>
      </c>
      <c r="L6" s="58"/>
      <c r="M6" s="4"/>
      <c r="N6" s="4"/>
    </row>
    <row r="7" spans="2:14" ht="63" customHeight="1" thickBot="1">
      <c r="B7" s="60"/>
      <c r="C7" s="34" t="s">
        <v>50</v>
      </c>
      <c r="D7" s="34" t="s">
        <v>49</v>
      </c>
      <c r="E7" s="34" t="s">
        <v>28</v>
      </c>
      <c r="F7" s="34" t="s">
        <v>49</v>
      </c>
      <c r="G7" s="34" t="s">
        <v>28</v>
      </c>
      <c r="H7" s="34" t="s">
        <v>50</v>
      </c>
      <c r="I7" s="34" t="s">
        <v>49</v>
      </c>
      <c r="J7" s="34" t="s">
        <v>28</v>
      </c>
      <c r="K7" s="34" t="s">
        <v>49</v>
      </c>
      <c r="L7" s="34" t="s">
        <v>28</v>
      </c>
      <c r="M7" s="4"/>
      <c r="N7" s="4"/>
    </row>
    <row r="8" spans="2:14" ht="18" thickBot="1">
      <c r="B8" s="11">
        <v>1</v>
      </c>
      <c r="C8" s="12">
        <v>2</v>
      </c>
      <c r="D8" s="12">
        <v>3</v>
      </c>
      <c r="E8" s="12">
        <v>4</v>
      </c>
      <c r="F8" s="35" t="s">
        <v>31</v>
      </c>
      <c r="G8" s="35" t="s">
        <v>32</v>
      </c>
      <c r="H8" s="12">
        <v>7</v>
      </c>
      <c r="I8" s="12">
        <v>8</v>
      </c>
      <c r="J8" s="12">
        <v>9</v>
      </c>
      <c r="K8" s="12" t="s">
        <v>33</v>
      </c>
      <c r="L8" s="12" t="s">
        <v>34</v>
      </c>
      <c r="M8" s="4"/>
      <c r="N8" s="4"/>
    </row>
    <row r="9" spans="2:14" ht="40.5" customHeight="1" thickBot="1">
      <c r="B9" s="33" t="s">
        <v>4</v>
      </c>
      <c r="C9" s="14">
        <v>250950</v>
      </c>
      <c r="D9" s="14">
        <v>126055</v>
      </c>
      <c r="E9" s="14">
        <v>124895</v>
      </c>
      <c r="F9" s="36">
        <f>D9/C9*100</f>
        <v>50.231121737397885</v>
      </c>
      <c r="G9" s="36">
        <f>E9/C9*100</f>
        <v>49.768878262602115</v>
      </c>
      <c r="H9" s="14">
        <v>263934</v>
      </c>
      <c r="I9" s="14">
        <v>134695</v>
      </c>
      <c r="J9" s="14">
        <v>129239</v>
      </c>
      <c r="K9" s="36">
        <f>I9/H9*100</f>
        <v>51.03359173126615</v>
      </c>
      <c r="L9" s="36">
        <f>J9/H9*100</f>
        <v>48.96640826873385</v>
      </c>
      <c r="M9" s="4"/>
      <c r="N9" s="4"/>
    </row>
    <row r="10" spans="2:14" ht="39" customHeight="1" thickBot="1">
      <c r="B10" s="33" t="s">
        <v>5</v>
      </c>
      <c r="C10" s="14">
        <v>47998</v>
      </c>
      <c r="D10" s="14">
        <v>31458</v>
      </c>
      <c r="E10" s="14">
        <v>16540</v>
      </c>
      <c r="F10" s="36">
        <f>D10/C10*100</f>
        <v>65.54023084295179</v>
      </c>
      <c r="G10" s="36">
        <f>E10/C10*100</f>
        <v>34.45976915704821</v>
      </c>
      <c r="H10" s="14">
        <v>95623</v>
      </c>
      <c r="I10" s="14">
        <v>80586</v>
      </c>
      <c r="J10" s="14">
        <v>15037</v>
      </c>
      <c r="K10" s="36">
        <f>I10/H10*100</f>
        <v>84.27470378465432</v>
      </c>
      <c r="L10" s="36">
        <f>J10/H10*100</f>
        <v>15.72529621534568</v>
      </c>
      <c r="M10" s="4"/>
      <c r="N10" s="4"/>
    </row>
    <row r="11" spans="2:14" ht="46.5" customHeight="1" thickBot="1">
      <c r="B11" s="33" t="s">
        <v>29</v>
      </c>
      <c r="C11" s="14">
        <f>C9+C10</f>
        <v>298948</v>
      </c>
      <c r="D11" s="14">
        <f>D9+D10</f>
        <v>157513</v>
      </c>
      <c r="E11" s="14">
        <f>E9+E10</f>
        <v>141435</v>
      </c>
      <c r="F11" s="36">
        <f>D11/C11*100</f>
        <v>52.68909643148641</v>
      </c>
      <c r="G11" s="36">
        <f>E11/C11*100</f>
        <v>47.31090356851359</v>
      </c>
      <c r="H11" s="14">
        <f>H9+H10</f>
        <v>359557</v>
      </c>
      <c r="I11" s="14">
        <f>I9+I10</f>
        <v>215281</v>
      </c>
      <c r="J11" s="14">
        <f>J9+J10</f>
        <v>144276</v>
      </c>
      <c r="K11" s="36">
        <f>I11/H11*100</f>
        <v>59.87395600697525</v>
      </c>
      <c r="L11" s="36">
        <f>J11/H11*100</f>
        <v>40.12604399302475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2019-02-28T14:07:57Z</cp:lastPrinted>
  <dcterms:created xsi:type="dcterms:W3CDTF">1996-10-08T23:32:33Z</dcterms:created>
  <dcterms:modified xsi:type="dcterms:W3CDTF">2019-03-14T10:41:54Z</dcterms:modified>
  <cp:category/>
  <cp:version/>
  <cp:contentType/>
  <cp:contentStatus/>
</cp:coreProperties>
</file>