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'таблица2'!$B$1:$G$27</definedName>
    <definedName name="_xlnm.Print_Area" localSheetId="2">'таблица3'!$B$1:$G$19</definedName>
    <definedName name="_xlnm.Print_Area" localSheetId="3">'таблица4'!$B$1:$N$11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<sst xmlns="http://schemas.openxmlformats.org/spreadsheetml/2006/main" count="88" uniqueCount="70">
  <si>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</si>
  <si>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</si>
  <si>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</si>
  <si>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</si>
  <si>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</si>
  <si>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</si>
  <si>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</si>
  <si>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</si>
  <si>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</si>
  <si>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</si>
  <si>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</si>
  <si>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</si>
  <si>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</si>
  <si>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</si>
  <si>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</si>
  <si>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</si>
  <si>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</si>
  <si>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</si>
  <si>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</si>
  <si>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</si>
  <si>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</si>
  <si>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</si>
  <si>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</si>
  <si>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</si>
  <si>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</si>
  <si>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</si>
  <si>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</si>
  <si>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</si>
  <si>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</si>
  <si>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</si>
  <si>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</si>
  <si>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</si>
  <si>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</si>
  <si>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</si>
  <si>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</si>
  <si>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</si>
  <si>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</si>
  <si>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</si>
  <si>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</si>
  <si>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</si>
  <si>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</si>
  <si>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</si>
  <si>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</si>
  <si>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</si>
  <si>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</si>
  <si>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</si>
  <si>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</si>
  <si>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</si>
  <si>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</si>
  <si>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</si>
  <si>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</si>
  <si>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</si>
  <si>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</si>
  <si>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</si>
  <si>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</si>
  <si>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</si>
  <si>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Доходы от оказания платных услуг и компенсации затрат государства</t>
  </si>
  <si>
    <t>Таблица 3</t>
  </si>
  <si>
    <t xml:space="preserve">По отчетному периоду 2017г. </t>
  </si>
  <si>
    <t>Фактическое поступление за 2017г.(нарастающим итогом) в бюджет, в тыс.руб.</t>
  </si>
  <si>
    <t>Плановые назначения на 2018г.,тыс.руб.</t>
  </si>
  <si>
    <t>Дивиденты по акциям и доходы от прочих форм участия в капитале, находящихся в государственной и муниципальной собственности</t>
  </si>
  <si>
    <t xml:space="preserve">По отчетному периоду 2018г. </t>
  </si>
  <si>
    <t>Фактическое поступление за 2018г.(нарастающим итогом) в бюджет, в тыс.руб.</t>
  </si>
  <si>
    <t>На 01.01.2018г., в тыс.руб.</t>
  </si>
  <si>
    <t xml:space="preserve">Анализ поступлений основных видов доходов  по консолидированному бюджету по состоянию на 01.10.2018г. </t>
  </si>
  <si>
    <t>Фактическое поступление по состоянию на «01» октября 2018г., тыс.руб.</t>
  </si>
  <si>
    <t xml:space="preserve">Фактическое поступление по состоянию на 01.10.2017, тыс.руб. </t>
  </si>
  <si>
    <t>Фактическое поступление по состоянию на 01.10.2018, тыс.руб.</t>
  </si>
  <si>
    <t>На 01.10.2018г., в тыс.руб.(нарастающим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</si>
</sst>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198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vertical="top" wrapText="1"/>
      <protection/>
    </xf>
    <xf numFmtId="3" fontId="11" fillId="0" borderId="13" xfId="0" applyNumberFormat="1" applyFont="1" applyBorder="1" applyAlignment="1">
      <alignment horizontal="center" vertical="top" wrapText="1"/>
    </xf>
    <xf numFmtId="198" fontId="11" fillId="0" borderId="13" xfId="0" applyNumberFormat="1" applyFont="1" applyBorder="1" applyAlignment="1">
      <alignment horizontal="center" vertical="top" wrapText="1"/>
    </xf>
    <xf numFmtId="198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98" fontId="4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98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/>
    </xf>
    <xf numFmtId="19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9" fontId="8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50" t="s">
        <v>65</v>
      </c>
      <c r="C1" s="51"/>
      <c r="D1" s="51"/>
      <c r="E1" s="51"/>
      <c r="F1" s="51"/>
      <c r="G1" s="51"/>
      <c r="H1" s="4"/>
    </row>
    <row r="2" spans="1:8" ht="35.25" customHeight="1">
      <c r="A2" s="1"/>
      <c r="B2" s="51"/>
      <c r="C2" s="51"/>
      <c r="D2" s="51"/>
      <c r="E2" s="51"/>
      <c r="F2" s="51"/>
      <c r="G2" s="51"/>
      <c r="H2" s="4"/>
    </row>
    <row r="3" spans="1:8" ht="21" customHeight="1" thickBot="1">
      <c r="A3" s="1"/>
      <c r="B3" s="4"/>
      <c r="C3" s="4"/>
      <c r="D3" s="4"/>
      <c r="E3" s="4"/>
      <c r="F3" s="4"/>
      <c r="G3" s="47" t="s">
        <v>30</v>
      </c>
      <c r="H3" s="4"/>
    </row>
    <row r="4" spans="1:8" ht="117" customHeight="1" thickBot="1">
      <c r="A4" s="1"/>
      <c r="B4" s="4"/>
      <c r="C4" s="10" t="s">
        <v>45</v>
      </c>
      <c r="D4" s="11" t="s">
        <v>60</v>
      </c>
      <c r="E4" s="11" t="s">
        <v>66</v>
      </c>
      <c r="F4" s="11" t="s">
        <v>0</v>
      </c>
      <c r="G4" s="11" t="s">
        <v>1</v>
      </c>
      <c r="H4" s="4"/>
    </row>
    <row r="5" spans="1:8" ht="24.75" customHeight="1" thickBot="1">
      <c r="A5" s="1"/>
      <c r="B5" s="4"/>
      <c r="C5" s="12">
        <v>1</v>
      </c>
      <c r="D5" s="13">
        <v>2</v>
      </c>
      <c r="E5" s="13">
        <v>3</v>
      </c>
      <c r="F5" s="13" t="s">
        <v>2</v>
      </c>
      <c r="G5" s="13" t="s">
        <v>3</v>
      </c>
      <c r="H5" s="4"/>
    </row>
    <row r="6" spans="1:8" ht="55.5" customHeight="1" thickBot="1">
      <c r="A6" s="1"/>
      <c r="B6" s="4"/>
      <c r="C6" s="14" t="s">
        <v>4</v>
      </c>
      <c r="D6" s="15">
        <v>251211</v>
      </c>
      <c r="E6" s="15">
        <v>170042</v>
      </c>
      <c r="F6" s="16">
        <f>E6/D6*100</f>
        <v>67.68891489624261</v>
      </c>
      <c r="G6" s="13">
        <f>E6-D6</f>
        <v>-81169</v>
      </c>
      <c r="H6" s="4"/>
    </row>
    <row r="7" spans="1:8" ht="61.5" customHeight="1" thickBot="1">
      <c r="A7" s="1"/>
      <c r="B7" s="4"/>
      <c r="C7" s="14" t="s">
        <v>5</v>
      </c>
      <c r="D7" s="15">
        <v>102018</v>
      </c>
      <c r="E7" s="15">
        <v>66915</v>
      </c>
      <c r="F7" s="16">
        <f>E7/D7*100</f>
        <v>65.59136622948891</v>
      </c>
      <c r="G7" s="13">
        <f>E7-D7</f>
        <v>-35103</v>
      </c>
      <c r="H7" s="4"/>
    </row>
    <row r="8" spans="1:8" ht="48.75" customHeight="1" thickBot="1">
      <c r="A8" s="1"/>
      <c r="B8" s="4"/>
      <c r="C8" s="14" t="s">
        <v>35</v>
      </c>
      <c r="D8" s="15">
        <f>D6+D7</f>
        <v>353229</v>
      </c>
      <c r="E8" s="15">
        <f>E6+E7</f>
        <v>236957</v>
      </c>
      <c r="F8" s="16">
        <f>E8/D8*100</f>
        <v>67.0831103901435</v>
      </c>
      <c r="G8" s="13">
        <f>G6+G7</f>
        <v>-116272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6">
      <selection activeCell="G27" sqref="G27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4" t="s">
        <v>52</v>
      </c>
      <c r="C1" s="55"/>
      <c r="D1" s="55"/>
      <c r="E1" s="55"/>
      <c r="F1" s="55"/>
      <c r="G1" s="55"/>
    </row>
    <row r="2" spans="2:7" ht="21" customHeight="1">
      <c r="B2" s="55"/>
      <c r="C2" s="55"/>
      <c r="D2" s="55"/>
      <c r="E2" s="55"/>
      <c r="F2" s="55"/>
      <c r="G2" s="55"/>
    </row>
    <row r="3" spans="2:7" ht="15.75" thickBot="1">
      <c r="B3" s="7"/>
      <c r="C3" s="2"/>
      <c r="D3" s="2"/>
      <c r="E3" s="2"/>
      <c r="F3" s="2"/>
      <c r="G3" s="48" t="s">
        <v>23</v>
      </c>
    </row>
    <row r="4" spans="2:7" ht="51.75" customHeight="1" thickBot="1">
      <c r="B4" s="56" t="s">
        <v>45</v>
      </c>
      <c r="C4" s="58" t="s">
        <v>67</v>
      </c>
      <c r="D4" s="58" t="s">
        <v>68</v>
      </c>
      <c r="E4" s="58" t="s">
        <v>6</v>
      </c>
      <c r="F4" s="52" t="s">
        <v>7</v>
      </c>
      <c r="G4" s="53"/>
    </row>
    <row r="5" spans="2:7" ht="31.5" customHeight="1" thickBot="1">
      <c r="B5" s="57"/>
      <c r="C5" s="59"/>
      <c r="D5" s="59"/>
      <c r="E5" s="59"/>
      <c r="F5" s="18" t="s">
        <v>58</v>
      </c>
      <c r="G5" s="19" t="s">
        <v>62</v>
      </c>
    </row>
    <row r="6" spans="2:7" ht="15.75" thickBot="1">
      <c r="B6" s="20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7" spans="2:7" ht="16.5" thickBot="1">
      <c r="B7" s="21" t="s">
        <v>14</v>
      </c>
      <c r="C7" s="22">
        <v>164339</v>
      </c>
      <c r="D7" s="22">
        <v>170042</v>
      </c>
      <c r="E7" s="23">
        <f>D7/C7*100</f>
        <v>103.47026573120198</v>
      </c>
      <c r="F7" s="24">
        <f>C7/C27*100</f>
        <v>81.24975279832299</v>
      </c>
      <c r="G7" s="24">
        <f>D7/D27*100</f>
        <v>71.76069919858877</v>
      </c>
    </row>
    <row r="8" spans="2:7" ht="15.75" thickBot="1">
      <c r="B8" s="17" t="s">
        <v>20</v>
      </c>
      <c r="C8" s="25">
        <v>96770</v>
      </c>
      <c r="D8" s="25">
        <v>105552</v>
      </c>
      <c r="E8" s="23">
        <f>D8/C8*100</f>
        <v>109.07512658881883</v>
      </c>
      <c r="F8" s="24">
        <f>C8/C27*100</f>
        <v>47.84341256971088</v>
      </c>
      <c r="G8" s="24">
        <f>D8/D27*100</f>
        <v>44.54479082702768</v>
      </c>
    </row>
    <row r="9" spans="2:7" ht="15.75" thickBot="1">
      <c r="B9" s="26" t="s">
        <v>51</v>
      </c>
      <c r="C9" s="25">
        <v>10278</v>
      </c>
      <c r="D9" s="25">
        <v>11168</v>
      </c>
      <c r="E9" s="23">
        <f aca="true" t="shared" si="0" ref="E9:E27">D9/C9*100</f>
        <v>108.65927223195173</v>
      </c>
      <c r="F9" s="24">
        <f>C9/C27*100</f>
        <v>5.081477672744532</v>
      </c>
      <c r="G9" s="24">
        <f>D9/D27*100</f>
        <v>4.713091404769642</v>
      </c>
    </row>
    <row r="10" spans="2:7" ht="15.75" thickBot="1">
      <c r="B10" s="27" t="s">
        <v>8</v>
      </c>
      <c r="C10" s="25">
        <v>12375</v>
      </c>
      <c r="D10" s="25">
        <v>8959</v>
      </c>
      <c r="E10" s="23">
        <f t="shared" si="0"/>
        <v>72.3959595959596</v>
      </c>
      <c r="F10" s="24">
        <f>C10/C27*100</f>
        <v>6.118241506150378</v>
      </c>
      <c r="G10" s="24">
        <f>D10/D27*100</f>
        <v>3.780854754238111</v>
      </c>
    </row>
    <row r="11" spans="2:7" ht="15.75" thickBot="1">
      <c r="B11" s="28" t="s">
        <v>43</v>
      </c>
      <c r="C11" s="19">
        <v>163</v>
      </c>
      <c r="D11" s="19">
        <v>236</v>
      </c>
      <c r="E11" s="23">
        <f t="shared" si="0"/>
        <v>144.78527607361963</v>
      </c>
      <c r="F11" s="24">
        <f>C11/C27*100</f>
        <v>0.08058774670727366</v>
      </c>
      <c r="G11" s="24">
        <f>D11/D27*100</f>
        <v>0.09959612925551893</v>
      </c>
    </row>
    <row r="12" spans="2:7" ht="15.75" thickBot="1">
      <c r="B12" s="29" t="s">
        <v>9</v>
      </c>
      <c r="C12" s="19">
        <v>804</v>
      </c>
      <c r="D12" s="19">
        <v>331</v>
      </c>
      <c r="E12" s="23">
        <f t="shared" si="0"/>
        <v>41.16915422885572</v>
      </c>
      <c r="F12" s="24">
        <f>C12/C27*100</f>
        <v>0.3975002966420125</v>
      </c>
      <c r="G12" s="24">
        <f>D12/D27*100</f>
        <v>0.13968779145583377</v>
      </c>
    </row>
    <row r="13" spans="2:7" ht="15.75" thickBot="1">
      <c r="B13" s="28" t="s">
        <v>10</v>
      </c>
      <c r="C13" s="25">
        <v>2122</v>
      </c>
      <c r="D13" s="25">
        <v>3313</v>
      </c>
      <c r="E13" s="23">
        <f t="shared" si="0"/>
        <v>156.1262959472196</v>
      </c>
      <c r="F13" s="24">
        <f>C13/C27*100</f>
        <v>1.0491239172566547</v>
      </c>
      <c r="G13" s="24">
        <f>D13/D27*100</f>
        <v>1.398143967048874</v>
      </c>
    </row>
    <row r="14" spans="2:7" ht="15.75" thickBot="1">
      <c r="B14" s="28" t="s">
        <v>11</v>
      </c>
      <c r="C14" s="25">
        <v>37769</v>
      </c>
      <c r="D14" s="25">
        <v>35557</v>
      </c>
      <c r="E14" s="23">
        <f t="shared" si="0"/>
        <v>94.14334507135482</v>
      </c>
      <c r="F14" s="24">
        <f>C14/C27*100</f>
        <v>18.673120278447968</v>
      </c>
      <c r="G14" s="24">
        <f>D14/D27*100</f>
        <v>15.005676135332571</v>
      </c>
    </row>
    <row r="15" spans="2:7" ht="20.25" customHeight="1" thickBot="1">
      <c r="B15" s="28" t="s">
        <v>12</v>
      </c>
      <c r="C15" s="25">
        <v>4056</v>
      </c>
      <c r="D15" s="25">
        <v>4858</v>
      </c>
      <c r="E15" s="23">
        <f t="shared" si="0"/>
        <v>119.77317554240632</v>
      </c>
      <c r="F15" s="24">
        <f>C15/C27*100</f>
        <v>2.005300003955227</v>
      </c>
      <c r="G15" s="24">
        <f>D15/D27*100</f>
        <v>2.0501609996750463</v>
      </c>
    </row>
    <row r="16" spans="2:7" ht="19.5" customHeight="1" thickBot="1">
      <c r="B16" s="30" t="s">
        <v>13</v>
      </c>
      <c r="C16" s="22">
        <v>37925</v>
      </c>
      <c r="D16" s="22">
        <v>66915</v>
      </c>
      <c r="E16" s="23">
        <f t="shared" si="0"/>
        <v>176.4403427818062</v>
      </c>
      <c r="F16" s="24">
        <f>C16/C27*100</f>
        <v>18.750247201677016</v>
      </c>
      <c r="G16" s="24">
        <f>D16/D27*100</f>
        <v>28.239300801411225</v>
      </c>
    </row>
    <row r="17" spans="2:7" ht="63.75" customHeight="1" thickBot="1">
      <c r="B17" s="28" t="s">
        <v>61</v>
      </c>
      <c r="C17" s="25">
        <v>25</v>
      </c>
      <c r="D17" s="25">
        <v>97</v>
      </c>
      <c r="E17" s="23">
        <f t="shared" si="0"/>
        <v>388</v>
      </c>
      <c r="F17" s="24">
        <f>C17/C26*100</f>
        <v>11.061946902654867</v>
      </c>
      <c r="G17" s="24">
        <f>D17/D26*100</f>
        <v>1.6672396012375388</v>
      </c>
    </row>
    <row r="18" spans="2:7" ht="21" customHeight="1" thickBot="1">
      <c r="B18" s="28" t="s">
        <v>36</v>
      </c>
      <c r="C18" s="25">
        <v>12522</v>
      </c>
      <c r="D18" s="25">
        <v>6957</v>
      </c>
      <c r="E18" s="23">
        <f t="shared" si="0"/>
        <v>55.558217537134645</v>
      </c>
      <c r="F18" s="24">
        <f>C18/C27*100</f>
        <v>6.190918799193134</v>
      </c>
      <c r="G18" s="24">
        <f>D18/D27*100</f>
        <v>2.9359757255535817</v>
      </c>
    </row>
    <row r="19" spans="2:7" ht="16.5" customHeight="1" thickBot="1">
      <c r="B19" s="28" t="s">
        <v>37</v>
      </c>
      <c r="C19" s="25">
        <v>1917</v>
      </c>
      <c r="D19" s="25">
        <v>1695</v>
      </c>
      <c r="E19" s="23">
        <f t="shared" si="0"/>
        <v>88.41940532081377</v>
      </c>
      <c r="F19" s="24">
        <f>C19/C27*100</f>
        <v>0.947771229680022</v>
      </c>
      <c r="G19" s="24">
        <f>D19/D27*100</f>
        <v>0.7153196571529855</v>
      </c>
    </row>
    <row r="20" spans="2:7" ht="31.5" customHeight="1" thickBot="1">
      <c r="B20" s="28" t="s">
        <v>38</v>
      </c>
      <c r="C20" s="19">
        <v>4375</v>
      </c>
      <c r="D20" s="25">
        <v>4256</v>
      </c>
      <c r="E20" s="23">
        <f t="shared" si="0"/>
        <v>97.28</v>
      </c>
      <c r="F20" s="24">
        <f>C20/C27*100</f>
        <v>2.163014673891548</v>
      </c>
      <c r="G20" s="24">
        <f>D20/D27*100</f>
        <v>1.796106466574104</v>
      </c>
    </row>
    <row r="21" spans="2:7" ht="31.5" customHeight="1" thickBot="1">
      <c r="B21" s="28" t="s">
        <v>15</v>
      </c>
      <c r="C21" s="25">
        <v>1747</v>
      </c>
      <c r="D21" s="25">
        <v>687</v>
      </c>
      <c r="E21" s="23">
        <f t="shared" si="0"/>
        <v>39.32455638236977</v>
      </c>
      <c r="F21" s="24">
        <f>C21/C27*100</f>
        <v>0.863722659494522</v>
      </c>
      <c r="G21" s="24">
        <f>D21/D27*100</f>
        <v>0.289926020332803</v>
      </c>
    </row>
    <row r="22" spans="2:7" ht="31.5" customHeight="1" thickBot="1">
      <c r="B22" s="28" t="s">
        <v>56</v>
      </c>
      <c r="C22" s="25">
        <v>5318</v>
      </c>
      <c r="D22" s="25">
        <v>40602</v>
      </c>
      <c r="E22" s="23">
        <f t="shared" si="0"/>
        <v>763.48251222264</v>
      </c>
      <c r="F22" s="24">
        <f>C22/C27*100</f>
        <v>2.6292370367440574</v>
      </c>
      <c r="G22" s="24">
        <f>D22/D27*100</f>
        <v>17.13475440691771</v>
      </c>
    </row>
    <row r="23" spans="2:7" ht="33.75" customHeight="1" thickBot="1">
      <c r="B23" s="31" t="s">
        <v>19</v>
      </c>
      <c r="C23" s="25">
        <v>2693</v>
      </c>
      <c r="D23" s="25">
        <v>253</v>
      </c>
      <c r="E23" s="23">
        <f t="shared" si="0"/>
        <v>9.394727070181954</v>
      </c>
      <c r="F23" s="24">
        <f>C23/C27*100</f>
        <v>1.3314282324091287</v>
      </c>
      <c r="G23" s="24">
        <f>D23/D27*100</f>
        <v>0.10677042670189105</v>
      </c>
    </row>
    <row r="24" spans="2:7" ht="18" customHeight="1" thickBot="1">
      <c r="B24" s="31" t="s">
        <v>16</v>
      </c>
      <c r="C24" s="25">
        <v>6615</v>
      </c>
      <c r="D24" s="25">
        <v>2385</v>
      </c>
      <c r="E24" s="23">
        <f t="shared" si="0"/>
        <v>36.054421768707485</v>
      </c>
      <c r="F24" s="24">
        <f>C24/C27*100</f>
        <v>3.2704781869240205</v>
      </c>
      <c r="G24" s="24">
        <f>D24/D27*100</f>
        <v>1.0065117299763247</v>
      </c>
    </row>
    <row r="25" spans="2:7" ht="19.5" customHeight="1" thickBot="1">
      <c r="B25" s="28" t="s">
        <v>17</v>
      </c>
      <c r="C25" s="25">
        <v>2487</v>
      </c>
      <c r="D25" s="25">
        <v>4165</v>
      </c>
      <c r="E25" s="23">
        <f t="shared" si="0"/>
        <v>167.47084841174106</v>
      </c>
      <c r="F25" s="24">
        <f>C25/C27*100</f>
        <v>1.2295811414784636</v>
      </c>
      <c r="G25" s="24">
        <f>D25/D27*100</f>
        <v>1.757702874361171</v>
      </c>
    </row>
    <row r="26" spans="2:7" ht="18" customHeight="1" thickBot="1">
      <c r="B26" s="28" t="s">
        <v>18</v>
      </c>
      <c r="C26" s="25">
        <v>226</v>
      </c>
      <c r="D26" s="25">
        <v>5818</v>
      </c>
      <c r="E26" s="23">
        <f t="shared" si="0"/>
        <v>2574.3362831858403</v>
      </c>
      <c r="F26" s="24">
        <f>C26/C27*100</f>
        <v>0.11173515801131195</v>
      </c>
      <c r="G26" s="24">
        <f>D26/D27*100</f>
        <v>2.455297796646649</v>
      </c>
    </row>
    <row r="27" spans="2:7" ht="18" customHeight="1" thickBot="1">
      <c r="B27" s="32" t="s">
        <v>35</v>
      </c>
      <c r="C27" s="22">
        <v>202264</v>
      </c>
      <c r="D27" s="22">
        <v>236957</v>
      </c>
      <c r="E27" s="23">
        <f t="shared" si="0"/>
        <v>117.15233556144445</v>
      </c>
      <c r="F27" s="33">
        <f>C27/C27*100</f>
        <v>100</v>
      </c>
      <c r="G27" s="33">
        <f>D27/D27*100</f>
        <v>100</v>
      </c>
    </row>
    <row r="28" spans="2:7" ht="12.75">
      <c r="B28" s="9"/>
      <c r="C28" s="9"/>
      <c r="D28" s="9"/>
      <c r="E28" s="9"/>
      <c r="F28" s="9"/>
      <c r="G28" s="9"/>
    </row>
    <row r="29" spans="2:7" ht="12.75">
      <c r="B29" s="9"/>
      <c r="C29" s="9"/>
      <c r="D29" s="9"/>
      <c r="E29" s="9"/>
      <c r="F29" s="9"/>
      <c r="G29" s="9"/>
    </row>
  </sheetData>
  <sheetProtection/>
  <mergeCells count="6">
    <mergeCell ref="F4:G4"/>
    <mergeCell ref="B1:G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60" t="s">
        <v>44</v>
      </c>
      <c r="C2" s="60"/>
      <c r="D2" s="60"/>
      <c r="E2" s="60"/>
      <c r="F2" s="60"/>
      <c r="G2" s="60"/>
    </row>
    <row r="3" spans="2:7" ht="20.25" customHeight="1" thickBot="1">
      <c r="B3" s="4"/>
      <c r="C3" s="5"/>
      <c r="D3" s="3"/>
      <c r="E3" s="3"/>
      <c r="F3" s="6"/>
      <c r="G3" s="8" t="s">
        <v>57</v>
      </c>
    </row>
    <row r="4" spans="2:7" ht="63" customHeight="1" thickBot="1">
      <c r="B4" s="10" t="s">
        <v>21</v>
      </c>
      <c r="C4" s="11" t="s">
        <v>64</v>
      </c>
      <c r="D4" s="11" t="s">
        <v>69</v>
      </c>
      <c r="E4" s="11" t="s">
        <v>22</v>
      </c>
      <c r="F4" s="11" t="s">
        <v>55</v>
      </c>
      <c r="G4" s="11" t="s">
        <v>27</v>
      </c>
    </row>
    <row r="5" spans="2:7" ht="18" thickBot="1"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2:7" ht="25.5" customHeight="1" thickBot="1">
      <c r="B6" s="38" t="s">
        <v>20</v>
      </c>
      <c r="C6" s="39">
        <v>3084</v>
      </c>
      <c r="D6" s="39">
        <v>1756</v>
      </c>
      <c r="E6" s="40">
        <f aca="true" t="shared" si="0" ref="E6:E19">D6-C6</f>
        <v>-1328</v>
      </c>
      <c r="F6" s="41">
        <f aca="true" t="shared" si="1" ref="F6:F19">D6/C6*100-100</f>
        <v>-43.060959792477306</v>
      </c>
      <c r="G6" s="41">
        <f>D6/D19*100</f>
        <v>3.9052422762491887</v>
      </c>
    </row>
    <row r="7" spans="2:7" ht="24" customHeight="1" thickBot="1">
      <c r="B7" s="38" t="s">
        <v>8</v>
      </c>
      <c r="C7" s="42">
        <v>2050</v>
      </c>
      <c r="D7" s="42">
        <v>1164</v>
      </c>
      <c r="E7" s="40">
        <f t="shared" si="0"/>
        <v>-886</v>
      </c>
      <c r="F7" s="41">
        <f t="shared" si="1"/>
        <v>-43.21951219512196</v>
      </c>
      <c r="G7" s="41">
        <f>D7/D19*100</f>
        <v>2.5886685703610794</v>
      </c>
    </row>
    <row r="8" spans="2:7" ht="26.25" customHeight="1" thickBot="1">
      <c r="B8" s="38" t="s">
        <v>43</v>
      </c>
      <c r="C8" s="42">
        <v>17</v>
      </c>
      <c r="D8" s="42">
        <v>11</v>
      </c>
      <c r="E8" s="40">
        <f t="shared" si="0"/>
        <v>-6</v>
      </c>
      <c r="F8" s="41">
        <f t="shared" si="1"/>
        <v>-35.294117647058826</v>
      </c>
      <c r="G8" s="41">
        <f>D8/D19*100</f>
        <v>0.024463362778326354</v>
      </c>
    </row>
    <row r="9" spans="2:7" ht="24" customHeight="1" thickBot="1">
      <c r="B9" s="38" t="s">
        <v>9</v>
      </c>
      <c r="C9" s="40">
        <v>44</v>
      </c>
      <c r="D9" s="40">
        <v>18</v>
      </c>
      <c r="E9" s="40">
        <f t="shared" si="0"/>
        <v>-26</v>
      </c>
      <c r="F9" s="41">
        <f t="shared" si="1"/>
        <v>-59.090909090909086</v>
      </c>
      <c r="G9" s="41">
        <f>D9/D19*100</f>
        <v>0.04003095727362494</v>
      </c>
    </row>
    <row r="10" spans="2:7" ht="24" customHeight="1" thickBot="1">
      <c r="B10" s="38" t="s">
        <v>11</v>
      </c>
      <c r="C10" s="43">
        <v>22520</v>
      </c>
      <c r="D10" s="43">
        <v>16146</v>
      </c>
      <c r="E10" s="40">
        <f t="shared" si="0"/>
        <v>-6374</v>
      </c>
      <c r="F10" s="41">
        <f t="shared" si="1"/>
        <v>-28.30373001776198</v>
      </c>
      <c r="G10" s="41">
        <f>D10/D19*100</f>
        <v>35.90776867444157</v>
      </c>
    </row>
    <row r="11" spans="2:7" ht="37.5" customHeight="1" thickBot="1">
      <c r="B11" s="38" t="s">
        <v>10</v>
      </c>
      <c r="C11" s="43">
        <v>9941</v>
      </c>
      <c r="D11" s="43">
        <v>4590</v>
      </c>
      <c r="E11" s="40">
        <f t="shared" si="0"/>
        <v>-5351</v>
      </c>
      <c r="F11" s="41">
        <f t="shared" si="1"/>
        <v>-53.827582738155115</v>
      </c>
      <c r="G11" s="41">
        <f>D11/D19*100</f>
        <v>10.20789410477436</v>
      </c>
    </row>
    <row r="12" spans="2:7" ht="72.75" customHeight="1" thickBot="1">
      <c r="B12" s="38" t="s">
        <v>39</v>
      </c>
      <c r="C12" s="44">
        <v>116</v>
      </c>
      <c r="D12" s="44">
        <v>103</v>
      </c>
      <c r="E12" s="40">
        <f t="shared" si="0"/>
        <v>-13</v>
      </c>
      <c r="F12" s="41">
        <f t="shared" si="1"/>
        <v>-11.206896551724128</v>
      </c>
      <c r="G12" s="41">
        <f>D12/D19*100</f>
        <v>0.2290660332879649</v>
      </c>
    </row>
    <row r="13" spans="2:7" ht="23.25" customHeight="1" thickBot="1">
      <c r="B13" s="14" t="s">
        <v>25</v>
      </c>
      <c r="C13" s="15">
        <v>14</v>
      </c>
      <c r="D13" s="15">
        <v>10</v>
      </c>
      <c r="E13" s="13">
        <v>-4</v>
      </c>
      <c r="F13" s="37">
        <f t="shared" si="1"/>
        <v>-28.57142857142857</v>
      </c>
      <c r="G13" s="37">
        <f>D13/D19*100</f>
        <v>0.02223942070756941</v>
      </c>
    </row>
    <row r="14" spans="2:7" ht="24" customHeight="1" thickBot="1">
      <c r="B14" s="14" t="s">
        <v>40</v>
      </c>
      <c r="C14" s="15">
        <v>64</v>
      </c>
      <c r="D14" s="15">
        <v>64</v>
      </c>
      <c r="E14" s="13">
        <f t="shared" si="0"/>
        <v>0</v>
      </c>
      <c r="F14" s="37">
        <f t="shared" si="1"/>
        <v>0</v>
      </c>
      <c r="G14" s="37">
        <f>D14/D19*100</f>
        <v>0.14233229252844423</v>
      </c>
    </row>
    <row r="15" spans="2:7" ht="23.25" customHeight="1" thickBot="1">
      <c r="B15" s="14" t="s">
        <v>26</v>
      </c>
      <c r="C15" s="13">
        <v>38</v>
      </c>
      <c r="D15" s="13">
        <v>29</v>
      </c>
      <c r="E15" s="13">
        <f t="shared" si="0"/>
        <v>-9</v>
      </c>
      <c r="F15" s="37">
        <f t="shared" si="1"/>
        <v>-23.68421052631578</v>
      </c>
      <c r="G15" s="37">
        <f>D15/D19*100</f>
        <v>0.0644943200519513</v>
      </c>
    </row>
    <row r="16" spans="2:7" ht="22.5" customHeight="1" thickBot="1">
      <c r="B16" s="14" t="s">
        <v>41</v>
      </c>
      <c r="C16" s="13">
        <v>0</v>
      </c>
      <c r="D16" s="13">
        <v>0</v>
      </c>
      <c r="E16" s="13">
        <f t="shared" si="0"/>
        <v>0</v>
      </c>
      <c r="F16" s="37">
        <v>0</v>
      </c>
      <c r="G16" s="37">
        <f>D16/D19*100</f>
        <v>0</v>
      </c>
    </row>
    <row r="17" spans="2:7" ht="23.25" customHeight="1" thickBot="1">
      <c r="B17" s="45" t="s">
        <v>36</v>
      </c>
      <c r="C17" s="40">
        <v>24750</v>
      </c>
      <c r="D17" s="40">
        <v>15310</v>
      </c>
      <c r="E17" s="40">
        <f t="shared" si="0"/>
        <v>-9440</v>
      </c>
      <c r="F17" s="41">
        <f t="shared" si="1"/>
        <v>-38.141414141414145</v>
      </c>
      <c r="G17" s="41">
        <f>D17/D19*100</f>
        <v>34.04855310328877</v>
      </c>
    </row>
    <row r="18" spans="2:7" ht="22.5" customHeight="1" thickBot="1">
      <c r="B18" s="45" t="s">
        <v>54</v>
      </c>
      <c r="C18" s="40">
        <v>2221</v>
      </c>
      <c r="D18" s="40">
        <v>5867.2</v>
      </c>
      <c r="E18" s="40">
        <f t="shared" si="0"/>
        <v>3646.2</v>
      </c>
      <c r="F18" s="41">
        <f t="shared" si="1"/>
        <v>164.16929311121118</v>
      </c>
      <c r="G18" s="41">
        <f>D18/D19*100</f>
        <v>13.048312917545124</v>
      </c>
    </row>
    <row r="19" spans="2:7" ht="18" thickBot="1">
      <c r="B19" s="38" t="s">
        <v>24</v>
      </c>
      <c r="C19" s="46">
        <f>C6+C7+C9+C10+C11+C12+C8+C17+C18</f>
        <v>64743</v>
      </c>
      <c r="D19" s="46">
        <f>D6+D7+D9+D10+D11+D12+D8+D17+D18</f>
        <v>44965.2</v>
      </c>
      <c r="E19" s="40">
        <f t="shared" si="0"/>
        <v>-19777.800000000003</v>
      </c>
      <c r="F19" s="41">
        <f t="shared" si="1"/>
        <v>-30.548167369445338</v>
      </c>
      <c r="G19" s="41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6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6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49" t="s">
        <v>53</v>
      </c>
      <c r="M5" s="4"/>
      <c r="N5" s="4"/>
    </row>
    <row r="6" spans="2:14" ht="93" customHeight="1" thickBot="1">
      <c r="B6" s="63" t="s">
        <v>46</v>
      </c>
      <c r="C6" s="61" t="s">
        <v>59</v>
      </c>
      <c r="D6" s="65"/>
      <c r="E6" s="62"/>
      <c r="F6" s="61" t="s">
        <v>48</v>
      </c>
      <c r="G6" s="62"/>
      <c r="H6" s="61" t="s">
        <v>63</v>
      </c>
      <c r="I6" s="65"/>
      <c r="J6" s="62"/>
      <c r="K6" s="61" t="s">
        <v>47</v>
      </c>
      <c r="L6" s="62"/>
      <c r="M6" s="4"/>
      <c r="N6" s="4"/>
    </row>
    <row r="7" spans="2:14" ht="63" customHeight="1" thickBot="1">
      <c r="B7" s="64"/>
      <c r="C7" s="35" t="s">
        <v>50</v>
      </c>
      <c r="D7" s="35" t="s">
        <v>49</v>
      </c>
      <c r="E7" s="35" t="s">
        <v>28</v>
      </c>
      <c r="F7" s="35" t="s">
        <v>49</v>
      </c>
      <c r="G7" s="35" t="s">
        <v>28</v>
      </c>
      <c r="H7" s="35" t="s">
        <v>50</v>
      </c>
      <c r="I7" s="35" t="s">
        <v>49</v>
      </c>
      <c r="J7" s="35" t="s">
        <v>28</v>
      </c>
      <c r="K7" s="35" t="s">
        <v>49</v>
      </c>
      <c r="L7" s="35" t="s">
        <v>28</v>
      </c>
      <c r="M7" s="4"/>
      <c r="N7" s="4"/>
    </row>
    <row r="8" spans="2:14" ht="18" thickBot="1">
      <c r="B8" s="12">
        <v>1</v>
      </c>
      <c r="C8" s="13">
        <v>2</v>
      </c>
      <c r="D8" s="13">
        <v>3</v>
      </c>
      <c r="E8" s="13">
        <v>4</v>
      </c>
      <c r="F8" s="36" t="s">
        <v>31</v>
      </c>
      <c r="G8" s="36" t="s">
        <v>32</v>
      </c>
      <c r="H8" s="13">
        <v>7</v>
      </c>
      <c r="I8" s="13">
        <v>8</v>
      </c>
      <c r="J8" s="13">
        <v>9</v>
      </c>
      <c r="K8" s="13" t="s">
        <v>33</v>
      </c>
      <c r="L8" s="13" t="s">
        <v>34</v>
      </c>
      <c r="M8" s="4"/>
      <c r="N8" s="4"/>
    </row>
    <row r="9" spans="2:14" ht="40.5" customHeight="1" thickBot="1">
      <c r="B9" s="34" t="s">
        <v>4</v>
      </c>
      <c r="C9" s="15">
        <v>164339</v>
      </c>
      <c r="D9" s="15">
        <v>90920</v>
      </c>
      <c r="E9" s="15">
        <v>73419</v>
      </c>
      <c r="F9" s="37">
        <f>D9/C9*100</f>
        <v>55.3246642610701</v>
      </c>
      <c r="G9" s="37">
        <f>E9/C9*100</f>
        <v>44.675335738929896</v>
      </c>
      <c r="H9" s="15">
        <v>170042</v>
      </c>
      <c r="I9" s="15">
        <v>94463</v>
      </c>
      <c r="J9" s="15">
        <v>75579</v>
      </c>
      <c r="K9" s="37">
        <f>I9/H9*100</f>
        <v>55.552745792216044</v>
      </c>
      <c r="L9" s="37">
        <f>J9/H9*100</f>
        <v>44.447254207783956</v>
      </c>
      <c r="M9" s="4"/>
      <c r="N9" s="4"/>
    </row>
    <row r="10" spans="2:14" ht="39" customHeight="1" thickBot="1">
      <c r="B10" s="34" t="s">
        <v>5</v>
      </c>
      <c r="C10" s="15">
        <v>37925</v>
      </c>
      <c r="D10" s="15">
        <v>25277</v>
      </c>
      <c r="E10" s="15">
        <v>12648</v>
      </c>
      <c r="F10" s="37">
        <f>D10/C10*100</f>
        <v>66.64996704021094</v>
      </c>
      <c r="G10" s="37">
        <f>E10/C10*100</f>
        <v>33.350032959789054</v>
      </c>
      <c r="H10" s="15">
        <v>66915</v>
      </c>
      <c r="I10" s="15">
        <v>58478</v>
      </c>
      <c r="J10" s="15">
        <v>8437</v>
      </c>
      <c r="K10" s="37">
        <f>I10/H10*100</f>
        <v>87.39146678622133</v>
      </c>
      <c r="L10" s="37">
        <f>J10/H10*100</f>
        <v>12.608533213778674</v>
      </c>
      <c r="M10" s="4"/>
      <c r="N10" s="4"/>
    </row>
    <row r="11" spans="2:14" ht="46.5" customHeight="1" thickBot="1">
      <c r="B11" s="34" t="s">
        <v>29</v>
      </c>
      <c r="C11" s="15">
        <f>C9+C10</f>
        <v>202264</v>
      </c>
      <c r="D11" s="15">
        <f>D9+D10</f>
        <v>116197</v>
      </c>
      <c r="E11" s="15">
        <f>E9+E10</f>
        <v>86067</v>
      </c>
      <c r="F11" s="37">
        <f>D11/C11*100</f>
        <v>57.448186528497416</v>
      </c>
      <c r="G11" s="37">
        <f>E11/C11*100</f>
        <v>42.55181347150259</v>
      </c>
      <c r="H11" s="15">
        <f>H9+H10</f>
        <v>236957</v>
      </c>
      <c r="I11" s="15">
        <f>I9+I10</f>
        <v>152941</v>
      </c>
      <c r="J11" s="15">
        <f>J9+J10</f>
        <v>84016</v>
      </c>
      <c r="K11" s="37">
        <f>I11/H11*100</f>
        <v>64.54377798503526</v>
      </c>
      <c r="L11" s="37">
        <f>J11/H11*100</f>
        <v>35.45622201496474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2018-12-14T07:59:32Z</cp:lastPrinted>
  <dcterms:created xsi:type="dcterms:W3CDTF">1996-10-08T23:32:33Z</dcterms:created>
  <dcterms:modified xsi:type="dcterms:W3CDTF">2019-03-14T13:02:53Z</dcterms:modified>
  <cp:category/>
  <cp:version/>
  <cp:contentType/>
  <cp:contentStatus/>
</cp:coreProperties>
</file>